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NDA" sheetId="1" r:id="rId4"/>
    <sheet state="visible" name="Hoja1" sheetId="2" r:id="rId5"/>
    <sheet state="visible" name="Hoja 3" sheetId="3" r:id="rId6"/>
    <sheet state="hidden" name="STARKER" sheetId="4" r:id="rId7"/>
  </sheets>
  <definedNames/>
  <calcPr/>
  <extLst>
    <ext uri="GoogleSheetsCustomDataVersion2">
      <go:sheetsCustomData xmlns:go="http://customooxmlschemas.google.com/" r:id="rId8" roundtripDataChecksum="FoAvCMlUdN0Dx2saHIVccKc8/Ftcn9h2PLvmCBWdu48="/>
    </ext>
  </extLst>
</workbook>
</file>

<file path=xl/sharedStrings.xml><?xml version="1.0" encoding="utf-8"?>
<sst xmlns="http://schemas.openxmlformats.org/spreadsheetml/2006/main" count="10282" uniqueCount="2923">
  <si>
    <t>OMAR HENRY CORTES VELASQUEZ</t>
  </si>
  <si>
    <t>precios 2025 ofertados</t>
  </si>
  <si>
    <t>Referencia producto</t>
  </si>
  <si>
    <t>INTERVALO</t>
  </si>
  <si>
    <t>TIPO</t>
  </si>
  <si>
    <t>Descripción</t>
  </si>
  <si>
    <t>Cantidad</t>
  </si>
  <si>
    <t>Precio unitario</t>
  </si>
  <si>
    <t>Precio Techo</t>
  </si>
  <si>
    <t>CONDICION</t>
  </si>
  <si>
    <t>DIFERENCIA</t>
  </si>
  <si>
    <t>h</t>
  </si>
  <si>
    <t>I3-MO-TEMP-00001</t>
  </si>
  <si>
    <t>INTERVALO 3</t>
  </si>
  <si>
    <t>TEMPARIO</t>
  </si>
  <si>
    <t>ACEITE</t>
  </si>
  <si>
    <t>$ 24.546,06</t>
  </si>
  <si>
    <t>I3-MO-TEMP-00002</t>
  </si>
  <si>
    <t>ACEITE 4T</t>
  </si>
  <si>
    <t>$ 17.234,90</t>
  </si>
  <si>
    <t>I3-MO-TEMP-00003</t>
  </si>
  <si>
    <t>ACEITE DE DIFERENCIAL FRONTAL SAE 90</t>
  </si>
  <si>
    <t>I3-MO-TEMP-00004</t>
  </si>
  <si>
    <t>ACEITE DEL ENGRANAJE FINAL SAE 90</t>
  </si>
  <si>
    <t>$ 111.890,39</t>
  </si>
  <si>
    <t>I3-MO-TEMP-00005</t>
  </si>
  <si>
    <t>ACEITE HIDRAULICO</t>
  </si>
  <si>
    <t>$ 112.029,48</t>
  </si>
  <si>
    <t>I3-MO-TEMP-00006</t>
  </si>
  <si>
    <t>AGUJA CARBURADOR</t>
  </si>
  <si>
    <t>$ 123.907,28</t>
  </si>
  <si>
    <t>I3-MO-TEMP-00007</t>
  </si>
  <si>
    <t>ALTERNADOR</t>
  </si>
  <si>
    <t>$ 145.882,05</t>
  </si>
  <si>
    <t>I3-MO-TEMP-00008</t>
  </si>
  <si>
    <t>AMORTIGUADOR DELANTERO</t>
  </si>
  <si>
    <t>$ 138.592,08</t>
  </si>
  <si>
    <t>I3-MO-TEMP-00009</t>
  </si>
  <si>
    <t>AMORTIGUADOR TRASERO</t>
  </si>
  <si>
    <t>$ 236.124,24</t>
  </si>
  <si>
    <t>I3-MO-TEMP-00010</t>
  </si>
  <si>
    <t>ANILLOS</t>
  </si>
  <si>
    <t>$ 297.378,01</t>
  </si>
  <si>
    <t>I3-MO-TEMP-00011</t>
  </si>
  <si>
    <t>ARBOL DE LEVAS</t>
  </si>
  <si>
    <t>$ 96.319,59</t>
  </si>
  <si>
    <t>I3-MO-TEMP-00012</t>
  </si>
  <si>
    <t>ARRANQUE</t>
  </si>
  <si>
    <t>$ 75.746,98</t>
  </si>
  <si>
    <t>I3-MO-TEMP-00013</t>
  </si>
  <si>
    <t>AUTOMATICO ARRANQUE</t>
  </si>
  <si>
    <t>$ 118.062,33</t>
  </si>
  <si>
    <t>I3-MO-TEMP-00014</t>
  </si>
  <si>
    <t>BALANCIN ADMISION</t>
  </si>
  <si>
    <t>$ 120.399,74</t>
  </si>
  <si>
    <t>VALOR TECHO</t>
  </si>
  <si>
    <t>I3-MO-TEMP-00015</t>
  </si>
  <si>
    <t>OFERTA ECONOMICA</t>
  </si>
  <si>
    <t>BALANCIN ESCAPE</t>
  </si>
  <si>
    <t>$ 46.700,80</t>
  </si>
  <si>
    <t>I3-MO-TEMP-00016</t>
  </si>
  <si>
    <t>BANDAS FRENO TRASERO</t>
  </si>
  <si>
    <t>Se realizó el análisis comparativo entre los precios actuales del mercado y las tarifas del contrato vigente para la vigencia 2025, ejecutado a través del Acuerdo Marco de Precios.De dicho análisis se identificaron las siguientes situaciones:
Incompatibilidad de ítems en mano de obra donde en el componente de mano de obra se identificaron ítems no equivalentes ni comparables, debido a variaciones en la denominación de las actividades y en sus alcances específicos.
Desviaciones significativas en precios donde registraron diferencias tarifarias superiores al 30 % respecto a las referencias del Acuerdo Marco. Debido a esta dispersión, dichos ítems no se consideran técnicamente viables ni representativos para sustentar el análisis comparativo del estudio de mercado.</t>
  </si>
  <si>
    <t>I3-MO-TEMP-00017</t>
  </si>
  <si>
    <t>BANDAS FRENO DELANTERO</t>
  </si>
  <si>
    <t>$ 91.358,62</t>
  </si>
  <si>
    <t>I3-MO-TEMP-00018</t>
  </si>
  <si>
    <t>BASE ESPEJO IZQUIERDO COMPLETO</t>
  </si>
  <si>
    <t>$ 133.725,25</t>
  </si>
  <si>
    <t>I3-MO-TEMP-00019</t>
  </si>
  <si>
    <t>BASE MALETERO</t>
  </si>
  <si>
    <t>N°</t>
  </si>
  <si>
    <t>Cant de repuestos</t>
  </si>
  <si>
    <t>$ 27.261,77</t>
  </si>
  <si>
    <t>I3-MO-TEMP-00020</t>
  </si>
  <si>
    <t>BATERIA</t>
  </si>
  <si>
    <t>$ 750.458,05</t>
  </si>
  <si>
    <t>I3-MO-TEMP-00021</t>
  </si>
  <si>
    <t>BIELA</t>
  </si>
  <si>
    <t>$ 74.971,94</t>
  </si>
  <si>
    <t>I3-MO-TEMP-00022</t>
  </si>
  <si>
    <t>BOBINA DE ALTA</t>
  </si>
  <si>
    <t>$ 144.479,89</t>
  </si>
  <si>
    <t>DESCRIPCION DEL SERVICIO MANO DE  OBRA</t>
  </si>
  <si>
    <t>I3-MO-TEMP-00023</t>
  </si>
  <si>
    <t>BOBINA DE CARGA</t>
  </si>
  <si>
    <t>$ 151.493,54</t>
  </si>
  <si>
    <t>I3-MO-TEMP-00024</t>
  </si>
  <si>
    <t>BOBINA DE ENCENDIDO</t>
  </si>
  <si>
    <t>und</t>
  </si>
  <si>
    <t>I3-MO-TEMP-00025</t>
  </si>
  <si>
    <t>BOBINA DE LUCES</t>
  </si>
  <si>
    <t>$ 148.687,79</t>
  </si>
  <si>
    <t>I3-MO-TEMP-00026</t>
  </si>
  <si>
    <t>BOBINA PULSADORA</t>
  </si>
  <si>
    <t>$ 85.098,04</t>
  </si>
  <si>
    <t>MANO DE OBRA</t>
  </si>
  <si>
    <t>I3-MO-TEMP-00027</t>
  </si>
  <si>
    <t>BOBINAS DE ALTA</t>
  </si>
  <si>
    <t>$ 170.065,69</t>
  </si>
  <si>
    <t>Cant</t>
  </si>
  <si>
    <t>I3-MO-TEMP-00028</t>
  </si>
  <si>
    <t>BOMBA ACEITE</t>
  </si>
  <si>
    <t>$ 85.470,60</t>
  </si>
  <si>
    <t>PRECIO DE MANO DE  OBRA</t>
  </si>
  <si>
    <t>I3-MO-TEMP-00029</t>
  </si>
  <si>
    <t>BOMBA FRENO DELANTERO CON DEPOSITO</t>
  </si>
  <si>
    <t>$ 111.515,60</t>
  </si>
  <si>
    <t>DESCRIPCION DEL REPUESTO</t>
  </si>
  <si>
    <t>I3-MO-TEMP-00030</t>
  </si>
  <si>
    <t>BOMBA FRENO TRASERO</t>
  </si>
  <si>
    <t>I3-MO-TEMP-00031</t>
  </si>
  <si>
    <t>BOMBA FRENO TRASERO CON DEPOSITO</t>
  </si>
  <si>
    <t>I3-MO-TEMP-00032</t>
  </si>
  <si>
    <t>BOMBA HIDRAULICA EMBRAGUE</t>
  </si>
  <si>
    <t>$ 20.875,68</t>
  </si>
  <si>
    <t>I3-MO-TEMP-00033</t>
  </si>
  <si>
    <t>XRE300 ABS</t>
  </si>
  <si>
    <t>BOMBILLO DIRECCIONAL</t>
  </si>
  <si>
    <t>THUNDER 1500</t>
  </si>
  <si>
    <t>$ 46.397,22</t>
  </si>
  <si>
    <t>XR-250 TORNADO</t>
  </si>
  <si>
    <t>I3-MO-TEMP-00034</t>
  </si>
  <si>
    <t>BOMBILLO FAROLA</t>
  </si>
  <si>
    <t>$ 37.171,20</t>
  </si>
  <si>
    <t>VALOR TECHO 2026</t>
  </si>
  <si>
    <t>I3-MO-TEMP-00035</t>
  </si>
  <si>
    <t>BOMBILLO PILOTO</t>
  </si>
  <si>
    <t>OFERTA ECONOMICA contrato vigencia 2025 acuerdo marco</t>
  </si>
  <si>
    <t>$ 24.312,60</t>
  </si>
  <si>
    <t xml:space="preserve"> VALOR CON IVA
</t>
  </si>
  <si>
    <t>I3-MO-TEMP-00036</t>
  </si>
  <si>
    <t>BOMBILLO PORTA PLACA</t>
  </si>
  <si>
    <t>$ 28.798,19</t>
  </si>
  <si>
    <t>I3-MO-TEMP-00037</t>
  </si>
  <si>
    <t>BOMBILLO STOP</t>
  </si>
  <si>
    <t xml:space="preserve"> VALOR REPUESTO CON IVA
</t>
  </si>
  <si>
    <t>$ 51.705,27</t>
  </si>
  <si>
    <t>I3-MO-TEMP-00038</t>
  </si>
  <si>
    <t>BOMBILLO TABLERO</t>
  </si>
  <si>
    <t>I3-MO-TEMP-00039</t>
  </si>
  <si>
    <t>BRAZO TENSOR MECANICO</t>
  </si>
  <si>
    <t>$ 156.519,96</t>
  </si>
  <si>
    <t>I3-MO-TEMP-00040</t>
  </si>
  <si>
    <t xml:space="preserve">CAMBIO ACEITE </t>
  </si>
  <si>
    <t>BUJE SEPARADOR RODAMIENTO RUEDA TRASERA</t>
  </si>
  <si>
    <t>diferencial</t>
  </si>
  <si>
    <t>$ 214.616,38</t>
  </si>
  <si>
    <t>I3-MO-TEMP-00041</t>
  </si>
  <si>
    <t>ud</t>
  </si>
  <si>
    <t>BUJES BALANCIN SUSPENSION TRASERA</t>
  </si>
  <si>
    <t>$ 188.899,19</t>
  </si>
  <si>
    <t>I3-MO-TEMP-00042</t>
  </si>
  <si>
    <t>BUJES MONO BRAZO COMPLETO</t>
  </si>
  <si>
    <t>CAMBIO ACEITE DE DIFERENCIAL FRONTAL SAE 90</t>
  </si>
  <si>
    <t>$ 143.268,22</t>
  </si>
  <si>
    <t>I3-MO-TEMP-00043</t>
  </si>
  <si>
    <t>BUJES SUSPENSION TRASERA</t>
  </si>
  <si>
    <t>$ 163.072,78</t>
  </si>
  <si>
    <t>I3-MO-TEMP-00044</t>
  </si>
  <si>
    <t>BUJES TIJERA COMPLETO</t>
  </si>
  <si>
    <t>$ 14.498,34</t>
  </si>
  <si>
    <t>I3-MO-TEMP-00045</t>
  </si>
  <si>
    <t>BUJIA</t>
  </si>
  <si>
    <t>$ 23.845,69</t>
  </si>
  <si>
    <t>I3-MO-TEMP-00046</t>
  </si>
  <si>
    <t>CABLE POSITIVO BATERIA</t>
  </si>
  <si>
    <t>1/4Gal</t>
  </si>
  <si>
    <t>$ 504.844,18</t>
  </si>
  <si>
    <t>1/4GAL</t>
  </si>
  <si>
    <t>I3-MO-TEMP-00047</t>
  </si>
  <si>
    <t>CADENILLA REPARTICION</t>
  </si>
  <si>
    <t>$ 136.297,54</t>
  </si>
  <si>
    <t>I3-MO-TEMP-00048</t>
  </si>
  <si>
    <t>CAJA COMPLETA FILTRO DE AIRE</t>
  </si>
  <si>
    <t>$ 275.766,24</t>
  </si>
  <si>
    <t>I3-MO-TEMP-00049</t>
  </si>
  <si>
    <t>CAJA EMBRAGUE COMPLETO</t>
  </si>
  <si>
    <t>$ 92.799,94</t>
  </si>
  <si>
    <t>I3-MO-TEMP-00050</t>
  </si>
  <si>
    <t>CAJA PIÑON VELOCIMETRO</t>
  </si>
  <si>
    <t>$ 147.900,73</t>
  </si>
  <si>
    <t>I3-MO-TEMP-00051</t>
  </si>
  <si>
    <t>CALIPER FRENO DELANTERO</t>
  </si>
  <si>
    <t>$ 168.560,04</t>
  </si>
  <si>
    <t>CAMBIO ACEITE DEL ENGRANAJE FINAL SAE 90</t>
  </si>
  <si>
    <t>I3-MO-TEMP-00052</t>
  </si>
  <si>
    <t>CALIPER FRENO TRASERO</t>
  </si>
  <si>
    <t>$ 255.376,67</t>
  </si>
  <si>
    <t>CAMBIO ACEITE HIDRAULICO</t>
  </si>
  <si>
    <t>I3-MO-TEMP-00053</t>
  </si>
  <si>
    <t>CAMPANA DELANTERA</t>
  </si>
  <si>
    <t>$ 261.000,72</t>
  </si>
  <si>
    <t>I3-MO-TEMP-00054</t>
  </si>
  <si>
    <t>CAMPANA TRASERA</t>
  </si>
  <si>
    <t>$ 21.945,85</t>
  </si>
  <si>
    <t>CAMBIO ACEITE DIELECTRICO</t>
  </si>
  <si>
    <t>I3-MO-TEMP-00055</t>
  </si>
  <si>
    <t>CAÑA ACELERADOR</t>
  </si>
  <si>
    <t>ACEITE DIELECTRICO</t>
  </si>
  <si>
    <t>CAMBIO AMORTIGUADOR DELANTERO</t>
  </si>
  <si>
    <t>I3-MO-TEMP-00056</t>
  </si>
  <si>
    <t>CAPUCHON BUJIA</t>
  </si>
  <si>
    <t>$ 715.389,80</t>
  </si>
  <si>
    <t>precios  techo</t>
  </si>
  <si>
    <t>precios tevho</t>
  </si>
  <si>
    <t>I3-MO-TEMP-00057</t>
  </si>
  <si>
    <t>CASQUETES BIELA</t>
  </si>
  <si>
    <t>ud.</t>
  </si>
  <si>
    <t>$ 812.997,25</t>
  </si>
  <si>
    <t>I3-MO-TEMP-00058</t>
  </si>
  <si>
    <t>CAMBIO AMORTIGUADOR TRASERO</t>
  </si>
  <si>
    <t>CASQUETES CIGÜEÑAL</t>
  </si>
  <si>
    <t>$ 99.125,34</t>
  </si>
  <si>
    <t>I3-MO-TEMP-00059</t>
  </si>
  <si>
    <t>CATALINA DE CADENA</t>
  </si>
  <si>
    <t>$ 108.359,67</t>
  </si>
  <si>
    <t>CAMBIO BANDAS FRENO TRASERO</t>
  </si>
  <si>
    <t>I3-MO-TEMP-00060</t>
  </si>
  <si>
    <t>CAMBIO ANILLOS</t>
  </si>
  <si>
    <t>CAUCHO CAMPANA</t>
  </si>
  <si>
    <t>$ 138.868,40</t>
  </si>
  <si>
    <t>I3-MO-TEMP-00061</t>
  </si>
  <si>
    <t>CAMBIO BANDAS FRENO DELANTERO</t>
  </si>
  <si>
    <t>CAUCHO CONECTOR CARBURADOR A FILTRO</t>
  </si>
  <si>
    <t>$ 23.612,24</t>
  </si>
  <si>
    <t>I3-MO-TEMP-00062</t>
  </si>
  <si>
    <t>CAMBIO ARRANQUE</t>
  </si>
  <si>
    <t>CAUCHO MANGO IZQUIERDO</t>
  </si>
  <si>
    <t>CAMBIO BASE ESPEJO IZQUIERDO O DERECHO COMPLETO</t>
  </si>
  <si>
    <t>$ 24.079,15</t>
  </si>
  <si>
    <t>I3-MO-TEMP-00063</t>
  </si>
  <si>
    <t>BASE ESPEJO IZQUIERDO O DERECHO COMPLETO</t>
  </si>
  <si>
    <t>CAUCHO MANILAR IZQUIERDO</t>
  </si>
  <si>
    <t>CAMBIO BASE MALETERO</t>
  </si>
  <si>
    <t>I3-MO-TEMP-00064</t>
  </si>
  <si>
    <t>CAUCHO MORDAZA</t>
  </si>
  <si>
    <t>CAMBIO AUTOMATICO ARRANQUE</t>
  </si>
  <si>
    <t>$ 158.040,28</t>
  </si>
  <si>
    <t>I3-MO-TEMP-00065</t>
  </si>
  <si>
    <t>CDI UNIDAD ELECTRONICA</t>
  </si>
  <si>
    <t>CAMBIO BATERIA</t>
  </si>
  <si>
    <t>I3-MO-TEMP-00066</t>
  </si>
  <si>
    <t>CHAPA MALETERO</t>
  </si>
  <si>
    <t>I3-MO-TEMP-00067</t>
  </si>
  <si>
    <t>CIGÜEÑAL</t>
  </si>
  <si>
    <t>CAMBIO BOBINA DE CARGA</t>
  </si>
  <si>
    <t>$ 614.323,60</t>
  </si>
  <si>
    <t>I3-MO-TEMP-00068</t>
  </si>
  <si>
    <t>CILINDRO MOTOR</t>
  </si>
  <si>
    <t>$ 782.603,82</t>
  </si>
  <si>
    <t>CAMBIO BOBINA DE ENCENDIDO</t>
  </si>
  <si>
    <t>I3-MO-TEMP-00069</t>
  </si>
  <si>
    <t>N/A</t>
  </si>
  <si>
    <t>COGINETES CIGÜEÑAL</t>
  </si>
  <si>
    <t>$ 100.995,83</t>
  </si>
  <si>
    <t>CAMBIO BASE ESPEJO IZQUIERDO COMPLETO</t>
  </si>
  <si>
    <t>I3-MO-TEMP-00070</t>
  </si>
  <si>
    <t>CAMBIO BOBINA DE LUCES</t>
  </si>
  <si>
    <t>CONJUNTO MANIJA EMBRAGUE</t>
  </si>
  <si>
    <t>$ 89.786,75</t>
  </si>
  <si>
    <t>I3-MO-TEMP-00071</t>
  </si>
  <si>
    <t>CORONA BOBINA</t>
  </si>
  <si>
    <t>CAMBIO BOBINA PULSADORA</t>
  </si>
  <si>
    <t>I3-MO-TEMP-00072</t>
  </si>
  <si>
    <t>CORREA DE TRANSMICION</t>
  </si>
  <si>
    <t>I3-MO-TEMP-00073</t>
  </si>
  <si>
    <t>CORTINA CARBURADOR</t>
  </si>
  <si>
    <t>$ 505.682,11</t>
  </si>
  <si>
    <t>CAMBIO BOMBA FRENO DELANTERO CON DEPOSITO</t>
  </si>
  <si>
    <t>I3-MO-TEMP-00074</t>
  </si>
  <si>
    <t>CULATA MOTOR</t>
  </si>
  <si>
    <t>$ 173.469,73</t>
  </si>
  <si>
    <t>I3-MO-TEMP-00075</t>
  </si>
  <si>
    <t>CAMBIO BOMBA FRENO TRASERO CON DEPOSITO</t>
  </si>
  <si>
    <t>CUNAS DIRECCION</t>
  </si>
  <si>
    <t>$ 43.087,32</t>
  </si>
  <si>
    <t>I3-MO-TEMP-00076</t>
  </si>
  <si>
    <t>DIAFRAGMA CARBURADOR</t>
  </si>
  <si>
    <t>CAMBIO BOMBILLO DIRECCIONAL</t>
  </si>
  <si>
    <t>$ 39.185,11</t>
  </si>
  <si>
    <t>I3-MO-TEMP-00077</t>
  </si>
  <si>
    <t>CAMBIO BIELA</t>
  </si>
  <si>
    <t>DIRECCIONAL DELANTERA</t>
  </si>
  <si>
    <t>$ 50.029,79</t>
  </si>
  <si>
    <t>CAMBIO BOMBILLO FAROLA</t>
  </si>
  <si>
    <t>I3-MO-TEMP-00078</t>
  </si>
  <si>
    <t>DIRECCIONAL DELANTERA R Y L</t>
  </si>
  <si>
    <t>$ 41.054,19</t>
  </si>
  <si>
    <t>I3-MO-TEMP-00079</t>
  </si>
  <si>
    <t>CAMBIO BOBINA DE ALTA</t>
  </si>
  <si>
    <t>DIRECCIONAL TRASERA</t>
  </si>
  <si>
    <t>CAMBIO BOMBILLO PILOTO</t>
  </si>
  <si>
    <t>$ 60.199,37</t>
  </si>
  <si>
    <t>I3-MO-TEMP-00080</t>
  </si>
  <si>
    <t>DIRECCIONAL TRASERA R Y L</t>
  </si>
  <si>
    <t>$ 265.114,09</t>
  </si>
  <si>
    <t>I3-MO-TEMP-00081</t>
  </si>
  <si>
    <t>DISCO EMBRAGUE</t>
  </si>
  <si>
    <t>$ 80.333,05</t>
  </si>
  <si>
    <t>CAMBIO BOMBILLO PORTA PLACA</t>
  </si>
  <si>
    <t>I3-MO-TEMP-00082</t>
  </si>
  <si>
    <t>DISCO FRENO DELANTERO</t>
  </si>
  <si>
    <t>$ 84.279,52</t>
  </si>
  <si>
    <t>I3-MO-TEMP-00083</t>
  </si>
  <si>
    <t>DISCO FRENO TRASERO</t>
  </si>
  <si>
    <t>$ 105.711,53</t>
  </si>
  <si>
    <t>CAMBIO BOMBILLO STOP</t>
  </si>
  <si>
    <t>I3-MO-TEMP-00084</t>
  </si>
  <si>
    <t>EJE DE CAMBIOS</t>
  </si>
  <si>
    <t>CAMBIO BOMBA ACEITE</t>
  </si>
  <si>
    <t>$ 261.289,79</t>
  </si>
  <si>
    <t>I3-MO-TEMP-00085</t>
  </si>
  <si>
    <t>EJE DE LEVAS</t>
  </si>
  <si>
    <t>CAMBIO BOMBILLO TABLERO</t>
  </si>
  <si>
    <t>$ 286.155,03</t>
  </si>
  <si>
    <t>I3-MO-TEMP-00086</t>
  </si>
  <si>
    <t>EJE DE LEVAS ADMISION</t>
  </si>
  <si>
    <t>$ 300.182,33</t>
  </si>
  <si>
    <t>CAMBIO BRAZO TENSOR MECANICO</t>
  </si>
  <si>
    <t>I3-MO-TEMP-00087</t>
  </si>
  <si>
    <t>EJE DE LEVAS ESCAPE</t>
  </si>
  <si>
    <t>$ 862.093,79</t>
  </si>
  <si>
    <t>I3-MO-TEMP-00088</t>
  </si>
  <si>
    <t>EJE DE SALIDA</t>
  </si>
  <si>
    <t>CAMBIO BUJE SEPARADOR RODAMIENTO RUEDA TRASERA</t>
  </si>
  <si>
    <t>$ 42.295,02</t>
  </si>
  <si>
    <t>I3-MO-TEMP-00089</t>
  </si>
  <si>
    <t>EJE LEVA FRENO</t>
  </si>
  <si>
    <t>$ 126.244,69</t>
  </si>
  <si>
    <t>I3-MO-TEMP-00090</t>
  </si>
  <si>
    <t>CAMBIO BUJES MONO BRAZO COMPLETO</t>
  </si>
  <si>
    <t>EMBOLO VALVULA ADMISION (MONEDA)</t>
  </si>
  <si>
    <t>I3-MO-TEMP-00091</t>
  </si>
  <si>
    <t>EMBOLO VALVULA ESCAPE (MONEDA)</t>
  </si>
  <si>
    <t>CAMBIO BUJES SUSPENSION TRASERA</t>
  </si>
  <si>
    <t>I3-MO-TEMP-00092</t>
  </si>
  <si>
    <t>EMBRAGUE DEL ARRANQUECOMPLETO</t>
  </si>
  <si>
    <t>$ 82.642,48</t>
  </si>
  <si>
    <t>I3-MO-TEMP-00093</t>
  </si>
  <si>
    <t>EMPAQUE ARBOL LEVA (CULATA)</t>
  </si>
  <si>
    <t>CAMBIO BUJES TIJERA COMPLETO</t>
  </si>
  <si>
    <t>$ 417.007,74</t>
  </si>
  <si>
    <t>I3-MO-TEMP-00094</t>
  </si>
  <si>
    <t>EMPAQUE CILINDRO</t>
  </si>
  <si>
    <t>$ 161.079,48</t>
  </si>
  <si>
    <t>I3-MO-TEMP-00095</t>
  </si>
  <si>
    <t>CAMBIO CADENILLA REPARTICION</t>
  </si>
  <si>
    <t>EMPAQUE CLUTCH</t>
  </si>
  <si>
    <t>$ 389.022,36</t>
  </si>
  <si>
    <t>I3-MO-TEMP-00096</t>
  </si>
  <si>
    <t>EMPAQUE CULATA</t>
  </si>
  <si>
    <t>$ 95.384,34</t>
  </si>
  <si>
    <t>CAMBIO CAJA PIÑON VELOCIMETRO</t>
  </si>
  <si>
    <t>I3-MO-TEMP-00097</t>
  </si>
  <si>
    <t>EMPAQUE CULATIN</t>
  </si>
  <si>
    <t>CAMBIO CALIPER FRENO DELANTERO</t>
  </si>
  <si>
    <t>I3-MO-TEMP-00098</t>
  </si>
  <si>
    <t>EMPAQUE SALIDA EXHOSTO</t>
  </si>
  <si>
    <t>$ 100.693,74</t>
  </si>
  <si>
    <t>CAMBIO CALIPER FRENO TRASERO</t>
  </si>
  <si>
    <t>I3-MO-TEMP-00099</t>
  </si>
  <si>
    <t>EMPAQUE TAPA CAMBIOS</t>
  </si>
  <si>
    <t>I3-MO-TEMP-00100</t>
  </si>
  <si>
    <t>CAMBIO CAMPANA DELANTERA</t>
  </si>
  <si>
    <t>EMPAQUE TAPA CLUTCH</t>
  </si>
  <si>
    <t>$ 164.118,68</t>
  </si>
  <si>
    <t>I3-MO-TEMP-00101</t>
  </si>
  <si>
    <t>EMPAQUE TAPA DE CARTER DERECHA</t>
  </si>
  <si>
    <t>$ 84.434,01</t>
  </si>
  <si>
    <t>CAMBIO CAMPANA TRASERA</t>
  </si>
  <si>
    <t>I3-MO-TEMP-00102</t>
  </si>
  <si>
    <t>EMPAQUE TAPA VALVULA</t>
  </si>
  <si>
    <t>I3-MO-TEMP-00103</t>
  </si>
  <si>
    <t>CAMBIO CAÑA ACELERADOR</t>
  </si>
  <si>
    <t>EMPAQUE TAPA VOLANTE</t>
  </si>
  <si>
    <t>$ 86.735,08</t>
  </si>
  <si>
    <t>I3-MO-TEMP-00104</t>
  </si>
  <si>
    <t>EMPAQUE TENSOR AUTOMATICO CADENILLA</t>
  </si>
  <si>
    <t>CAMBIO CAPUCHON BUJIA</t>
  </si>
  <si>
    <t>$ 56.686,82</t>
  </si>
  <si>
    <t>I3-MO-TEMP-00105</t>
  </si>
  <si>
    <t>EMPAQUE UNION EXOSTO</t>
  </si>
  <si>
    <t>$ 107.307,69</t>
  </si>
  <si>
    <t>CAMBIO CASQUETES BIELA</t>
  </si>
  <si>
    <t>CAMBIO BUJES BALANCIN SUSPENSION TRASERA</t>
  </si>
  <si>
    <t>I3-MO-TEMP-00106</t>
  </si>
  <si>
    <t>CAMBIO CATALINA DE CADENA</t>
  </si>
  <si>
    <t>CAMBIO CAUCHO CAMPANA</t>
  </si>
  <si>
    <t>EMPAQUE VOLANTE</t>
  </si>
  <si>
    <t>CAMBIO CAUCHO CONECTOR CARBURADOR A FILTRO</t>
  </si>
  <si>
    <t>$ 137.582,97</t>
  </si>
  <si>
    <t>CAMBIO CAUCHO MANGO IZQUIERDO</t>
  </si>
  <si>
    <t>CAMBIO CAUCHO MANILAR IZQUIERDO</t>
  </si>
  <si>
    <t>I3-MO-TEMP-00107</t>
  </si>
  <si>
    <t>EMPAQUETADURA BOMBA FRENO TRASERO</t>
  </si>
  <si>
    <t>$ 805.398,53</t>
  </si>
  <si>
    <t>I3-MO-TEMP-00108</t>
  </si>
  <si>
    <t>CAMBIO CAUCHO MORDAZA</t>
  </si>
  <si>
    <t>EMPAQUETADURA MOTOR</t>
  </si>
  <si>
    <t>$ 349.161,15</t>
  </si>
  <si>
    <t>I3-MO-TEMP-00109</t>
  </si>
  <si>
    <t>ENGRANAJE DE PARTIDA ARRANQUE</t>
  </si>
  <si>
    <t>CAMBIO CDI UNIDAD ELECTRONICA</t>
  </si>
  <si>
    <t>CAMBIO BUJIA</t>
  </si>
  <si>
    <t>$ 366.110,92</t>
  </si>
  <si>
    <t>I3-MO-TEMP-00110</t>
  </si>
  <si>
    <t>ENGRANAJE SECUNDARIO TERCERA</t>
  </si>
  <si>
    <t>CAMBIO CHAPA MALETERO</t>
  </si>
  <si>
    <t>$ 106.255,71</t>
  </si>
  <si>
    <t>I3-MO-TEMP-00111</t>
  </si>
  <si>
    <t>CAMBIO CABLE POSITIVO BATERIA</t>
  </si>
  <si>
    <t>ESCOBILLA ARRANQUE</t>
  </si>
  <si>
    <t>CAMBIO DIRECCIONAL DELANTERA R Y L</t>
  </si>
  <si>
    <t>$ 82.203,54</t>
  </si>
  <si>
    <t>I3-MO-TEMP-00112</t>
  </si>
  <si>
    <t>ESCOBILLA ARRANQUEY PORTA ESCOBILLA</t>
  </si>
  <si>
    <t>$ 165.287,38</t>
  </si>
  <si>
    <t>I3-MO-TEMP-00113</t>
  </si>
  <si>
    <t>ESFERAS DE LA DIRECCION</t>
  </si>
  <si>
    <t>$ 33.284,31</t>
  </si>
  <si>
    <t>I3-MO-TEMP-00114</t>
  </si>
  <si>
    <t>CAMBIO DIRECCIONAL TRASERA R Y L</t>
  </si>
  <si>
    <t>ESPEJO DERECHO</t>
  </si>
  <si>
    <t>$ 34.227,65</t>
  </si>
  <si>
    <t>CAMBIO DISCO FRENO DELANTERO</t>
  </si>
  <si>
    <t>I3-MO-TEMP-00115</t>
  </si>
  <si>
    <t>ESPEJO IZQUIERDO</t>
  </si>
  <si>
    <t>$ 87.009,65</t>
  </si>
  <si>
    <t>I3-MO-TEMP-00116</t>
  </si>
  <si>
    <t>CAMBIO DISCO FRENO TRASERO</t>
  </si>
  <si>
    <t>FAROLA DELANTERA</t>
  </si>
  <si>
    <t>I3-MO-TEMP-00117</t>
  </si>
  <si>
    <t>CAMBIO ESFERAS DE LA DIRECCION</t>
  </si>
  <si>
    <t>FAROLA PRINCIPAL</t>
  </si>
  <si>
    <t>$ 25.962,10</t>
  </si>
  <si>
    <t>I3-MO-TEMP-00118</t>
  </si>
  <si>
    <t>FILTRO ACEITE</t>
  </si>
  <si>
    <t>CAMBIO ESPEJO DERECHO O IQUIERDO</t>
  </si>
  <si>
    <t>$ 65.836,13</t>
  </si>
  <si>
    <t>I3-MO-TEMP-00119</t>
  </si>
  <si>
    <t>FILTRO AIRE</t>
  </si>
  <si>
    <t>ESPEJO DERECHO O IZQUIERDO</t>
  </si>
  <si>
    <t>$ 209.662,61</t>
  </si>
  <si>
    <t>I3-MO-TEMP-00120</t>
  </si>
  <si>
    <t>CAMBIO FAROLA DELANTERA</t>
  </si>
  <si>
    <t>FILTRO COMBUSTIBLE</t>
  </si>
  <si>
    <t>$ 56.064,12</t>
  </si>
  <si>
    <t>I3-MO-TEMP-00121</t>
  </si>
  <si>
    <t>FLASHER 12 VOLTIOS</t>
  </si>
  <si>
    <t>CAMBIO FILTRO ACEITE</t>
  </si>
  <si>
    <t>$ 1.298.691,39</t>
  </si>
  <si>
    <t>I3-MO-TEMP-00122</t>
  </si>
  <si>
    <t>GOMA CONECTOR CARBURADOR</t>
  </si>
  <si>
    <t>$ 60.896,54</t>
  </si>
  <si>
    <t>CAMBIO FLASHER 12 VOLTIOS</t>
  </si>
  <si>
    <t>I3-MO-TEMP-00123</t>
  </si>
  <si>
    <t>GUAYA ACELERADOR</t>
  </si>
  <si>
    <t>I3-MO-TEMP-00124</t>
  </si>
  <si>
    <t>CAMBIO GOMA CONECTOR CARBURADOR</t>
  </si>
  <si>
    <t>GUAYA CHOQUE</t>
  </si>
  <si>
    <t>$ 69.282,01</t>
  </si>
  <si>
    <t>I3-MO-TEMP-00125</t>
  </si>
  <si>
    <t>GUAYA CLUTCH</t>
  </si>
  <si>
    <t>CAMBIO GUAYA ACELERADOR</t>
  </si>
  <si>
    <t>$ 94.793,59</t>
  </si>
  <si>
    <t>I3-MO-TEMP-00126</t>
  </si>
  <si>
    <t>GUAYA EMBRAGUE</t>
  </si>
  <si>
    <t>CAMBIO CAJA COMPLETA FILTRO DE AIRE</t>
  </si>
  <si>
    <t>$ 36.200,80</t>
  </si>
  <si>
    <t>CAMBIO GUAYA FRENO TRASERO</t>
  </si>
  <si>
    <t>I3-MO-TEMP-00127</t>
  </si>
  <si>
    <t>GUAYA FRENO TRASERO</t>
  </si>
  <si>
    <t>$ 163.072,43</t>
  </si>
  <si>
    <t>CAMBIO GUIA CADENILLA</t>
  </si>
  <si>
    <t>I3-MO-TEMP-00128</t>
  </si>
  <si>
    <t>GUAYA VELOCIMETRO</t>
  </si>
  <si>
    <t>GUIA CADENILLA</t>
  </si>
  <si>
    <t>$ 441.858,90</t>
  </si>
  <si>
    <t>CAMBIO CAJA EMBRAGUE COMPLETO</t>
  </si>
  <si>
    <t>I3-MO-TEMP-00129</t>
  </si>
  <si>
    <t>CAMBIO INSTALACION ELECTRICA (ARNEX)</t>
  </si>
  <si>
    <t>$ 566.701,00</t>
  </si>
  <si>
    <t>INSTALACION ELECTRICA (ARNEX)</t>
  </si>
  <si>
    <t>I3-MO-TEMP-00130</t>
  </si>
  <si>
    <t>GUIAS VALVULAS</t>
  </si>
  <si>
    <t>CAMBIO INTERRUPTOR APAGADO RUN</t>
  </si>
  <si>
    <t>$ 264.880,63</t>
  </si>
  <si>
    <t>I3-MO-TEMP-00131</t>
  </si>
  <si>
    <t>INTERRUPTOR APAGADO RUN</t>
  </si>
  <si>
    <t>HORQUILLA</t>
  </si>
  <si>
    <t>CAMBIO JUEGO CUACHOS MANILARES</t>
  </si>
  <si>
    <t>I3-MO-TEMP-00132</t>
  </si>
  <si>
    <t>JUEGO CUACHOS MANILARES</t>
  </si>
  <si>
    <t>$ 276.920,71</t>
  </si>
  <si>
    <t>CAMBIO KIT ARRASTRE</t>
  </si>
  <si>
    <t>I3-MO-TEMP-00133</t>
  </si>
  <si>
    <t>KIT ARRASTRE</t>
  </si>
  <si>
    <t>KIT</t>
  </si>
  <si>
    <t>$ 50.893,66</t>
  </si>
  <si>
    <t>I3-MO-TEMP-00134</t>
  </si>
  <si>
    <t>CAMBIO KIT BUJES TIJERA COMPLETO</t>
  </si>
  <si>
    <t>INYECTOR</t>
  </si>
  <si>
    <t>$ 198.659,36</t>
  </si>
  <si>
    <t>KIT BUJES TIJERA COMPLETO</t>
  </si>
  <si>
    <t>I3-MO-TEMP-00135</t>
  </si>
  <si>
    <t>CAMBIO LIQUIDO DE FRENOS</t>
  </si>
  <si>
    <t>$ 131.154,38</t>
  </si>
  <si>
    <t>LIQUIDO DE FRENOS</t>
  </si>
  <si>
    <t>I3-MO-TEMP-00136</t>
  </si>
  <si>
    <t>JUEGO DISCOS EMBRAGUE</t>
  </si>
  <si>
    <t>CAMBIO LLANTA DELANTERA</t>
  </si>
  <si>
    <t>I3-MO-TEMP-00137</t>
  </si>
  <si>
    <t>LLANTA DELANTERA</t>
  </si>
  <si>
    <t>$ 223.032,19</t>
  </si>
  <si>
    <t>CAMBIO LLANTA TRASERA</t>
  </si>
  <si>
    <t>I3-MO-TEMP-00138</t>
  </si>
  <si>
    <t>KIT BIELA</t>
  </si>
  <si>
    <t>LLANTA TRASERA</t>
  </si>
  <si>
    <t>$ 240.800,48</t>
  </si>
  <si>
    <t>I3-MO-TEMP-00139</t>
  </si>
  <si>
    <t>CAMBIO LUZ STROBER DELANTERA</t>
  </si>
  <si>
    <t>KIT BUJES TIJERA</t>
  </si>
  <si>
    <t>LUZ STROBER DELANTERA</t>
  </si>
  <si>
    <t>$ 88.501,80</t>
  </si>
  <si>
    <t>I3-MO-TEMP-00140</t>
  </si>
  <si>
    <t>CAMBIO LUZ STROBER TRASERA</t>
  </si>
  <si>
    <t>$ 73.828,13</t>
  </si>
  <si>
    <t>LUZ STROBER TRASERA</t>
  </si>
  <si>
    <t>I3-MO-TEMP-00141</t>
  </si>
  <si>
    <t>KIT CARBURADOR</t>
  </si>
  <si>
    <t>$ 541.802,34</t>
  </si>
  <si>
    <t>CAMBIO MALETERO</t>
  </si>
  <si>
    <t>I3-MO-TEMP-00142</t>
  </si>
  <si>
    <t>MALETERO</t>
  </si>
  <si>
    <t>KIT DE ARRASTRE</t>
  </si>
  <si>
    <t>$ 272.596,07</t>
  </si>
  <si>
    <t>CAMBIO MANDO APAGADOR RUN</t>
  </si>
  <si>
    <t>I3-MO-TEMP-00143</t>
  </si>
  <si>
    <t>KIT PISTON</t>
  </si>
  <si>
    <t>MANDO APAGADOR RUN</t>
  </si>
  <si>
    <t>$ 260.729,81</t>
  </si>
  <si>
    <t>I3-MO-TEMP-00144</t>
  </si>
  <si>
    <t>CAMBIO MANDO DE LUCES</t>
  </si>
  <si>
    <t>KIT RETENEDORES</t>
  </si>
  <si>
    <t>$ 786.929,88</t>
  </si>
  <si>
    <t>MANDO DE LUCES</t>
  </si>
  <si>
    <t>I3-MO-TEMP-00145</t>
  </si>
  <si>
    <t>KIT RETENEDORES MOTOR</t>
  </si>
  <si>
    <t>CAMBIO MANDO ENCENDIDO</t>
  </si>
  <si>
    <t>$ 100.060,59</t>
  </si>
  <si>
    <t>I3-MO-TEMP-00146</t>
  </si>
  <si>
    <t>MANDO ENCENDIDO</t>
  </si>
  <si>
    <t>KIT RODAMIETOS CAJA CAMBIOS 4</t>
  </si>
  <si>
    <t>$ 31.500,02</t>
  </si>
  <si>
    <t>CAMBIO MANGUERA RADIADOR INFERIOR</t>
  </si>
  <si>
    <t>I3-MO-TEMP-00147</t>
  </si>
  <si>
    <t>MANGUERA RADIADOR INFERIOR</t>
  </si>
  <si>
    <t>KIT TORNILLO PORTA SPROKET</t>
  </si>
  <si>
    <t>$ 88.508,48</t>
  </si>
  <si>
    <t>CAMBIO MANIGUETA FRENO</t>
  </si>
  <si>
    <t>I3-MO-TEMP-00148</t>
  </si>
  <si>
    <t>LENTE STOP</t>
  </si>
  <si>
    <t>MANIGUETA FRENO</t>
  </si>
  <si>
    <t>$ 113.619,55</t>
  </si>
  <si>
    <t>I3-MO-TEMP-00149</t>
  </si>
  <si>
    <t>CAMBIO MOTOR ARRANQUE</t>
  </si>
  <si>
    <t>$ 41.961,96</t>
  </si>
  <si>
    <t>MOTOR ARRANQUE</t>
  </si>
  <si>
    <t>I3-MO-TEMP-00150</t>
  </si>
  <si>
    <t>LIQUIDO FRENOS</t>
  </si>
  <si>
    <t>CAMBIO MULETA LATERAL</t>
  </si>
  <si>
    <t>$ 34.993,86</t>
  </si>
  <si>
    <t>I3-MO-TEMP-00151</t>
  </si>
  <si>
    <t>MULETA LATERAL</t>
  </si>
  <si>
    <t>$ 57.178,02</t>
  </si>
  <si>
    <t>CAMBIO NEUMATICO DELANTERO</t>
  </si>
  <si>
    <t>I3-MO-TEMP-00152</t>
  </si>
  <si>
    <t>NEUMATICO DELANTERO</t>
  </si>
  <si>
    <t>$ 68.941,16</t>
  </si>
  <si>
    <t>I3-MO-TEMP-00153</t>
  </si>
  <si>
    <t>CAMBIO NEUMATICO TRASERO</t>
  </si>
  <si>
    <t>LLAVE DE PASO COMBUSTIBLE</t>
  </si>
  <si>
    <t>$ 47.774,15</t>
  </si>
  <si>
    <t>NEUMATICO TRASERO</t>
  </si>
  <si>
    <t>I3-MO-TEMP-00154</t>
  </si>
  <si>
    <t>CAMBIO PALANCA CAMBIOS</t>
  </si>
  <si>
    <t>LLAVE PASO COMBUSTIBLE</t>
  </si>
  <si>
    <t>$ 73.334,90</t>
  </si>
  <si>
    <t>PALANCA CAMBIOS</t>
  </si>
  <si>
    <t>I3-MO-TEMP-00155</t>
  </si>
  <si>
    <t>LUBRICACION GUAYAS</t>
  </si>
  <si>
    <t>CAMBIO PARRILLA TRASERA</t>
  </si>
  <si>
    <t>$ 71.697,86</t>
  </si>
  <si>
    <t>I3-MO-TEMP-00156</t>
  </si>
  <si>
    <t>I3-MO-TEMP-00157</t>
  </si>
  <si>
    <t>CAMBIO CIGÜEÑAL</t>
  </si>
  <si>
    <t>PARRILLA TRASERA</t>
  </si>
  <si>
    <t>$ 61.953,14</t>
  </si>
  <si>
    <t>I3-MO-TEMP-00158</t>
  </si>
  <si>
    <t>CAMBIO PASADOR MORDAZA</t>
  </si>
  <si>
    <t>CAMBIO CILINDRO MOTOR</t>
  </si>
  <si>
    <t>PASADOR MORDAZA</t>
  </si>
  <si>
    <t>I3-MO-TEMP-00159</t>
  </si>
  <si>
    <t>$ 66.336,73</t>
  </si>
  <si>
    <t>CAMBIO PASTA AGUJA CARBURADOR</t>
  </si>
  <si>
    <t>I3-MO-TEMP-00160</t>
  </si>
  <si>
    <t>PASTA AGUJA CARBURADOR</t>
  </si>
  <si>
    <t>CAMBIO CONJUNTO MANIJA EMBRAGUE</t>
  </si>
  <si>
    <t>CAMBIO PASTILLAS FRENO DELANTERO</t>
  </si>
  <si>
    <t>I3-MO-TEMP-00161</t>
  </si>
  <si>
    <t>PASTILLAS FRENO DELANTERO</t>
  </si>
  <si>
    <t>CAMBIO PEDAL CRANK</t>
  </si>
  <si>
    <t>I3-MO-TEMP-00162</t>
  </si>
  <si>
    <t>CAMBIO CORONA BOBINA</t>
  </si>
  <si>
    <t>MANGUERA GASOLINA</t>
  </si>
  <si>
    <t>PEDAL CRANK</t>
  </si>
  <si>
    <t>I3-MO-TEMP-00163</t>
  </si>
  <si>
    <t>CAMBIO PERA FRENO DELANTERO</t>
  </si>
  <si>
    <t>CAMBIO CULATA MOTOR</t>
  </si>
  <si>
    <t>PERA FRENO DELANTERO</t>
  </si>
  <si>
    <t>$ 83.138,79</t>
  </si>
  <si>
    <t>CAMBIO PERA FRENO TRASERO</t>
  </si>
  <si>
    <t>I3-MO-TEMP-00164</t>
  </si>
  <si>
    <t>PERA FRENO TRASERO</t>
  </si>
  <si>
    <t>MANGUERA RADIADOR SUPERIOR</t>
  </si>
  <si>
    <t>$ 71.537,65</t>
  </si>
  <si>
    <t>CAMBIO PERA MANIGUETA EMBRAGUE</t>
  </si>
  <si>
    <t>I3-MO-TEMP-00165</t>
  </si>
  <si>
    <t>MANGUERAS DEL LIQUIDO DE FRENOS</t>
  </si>
  <si>
    <t>PERA MANIGUETA EMBRAGUE</t>
  </si>
  <si>
    <t>$ 75.045,19</t>
  </si>
  <si>
    <t>I3-MO-TEMP-00166</t>
  </si>
  <si>
    <t>CAMBIO PITO</t>
  </si>
  <si>
    <t>MANIGUETA CLUTCH</t>
  </si>
  <si>
    <t>PITO</t>
  </si>
  <si>
    <t>$ 68.775,39</t>
  </si>
  <si>
    <t>I3-MO-TEMP-00167</t>
  </si>
  <si>
    <t>CAMBIO PLATINA RETEN EJE CAMBIOS</t>
  </si>
  <si>
    <t>MANIGUETA EMBRAGUE</t>
  </si>
  <si>
    <t>PLATINA RETEN EJE CAMBIOS</t>
  </si>
  <si>
    <t>CAMBIO CUNAS DIRECCION</t>
  </si>
  <si>
    <t>I3-MO-TEMP-00168</t>
  </si>
  <si>
    <t>CAMBIO RADIADOR</t>
  </si>
  <si>
    <t>$ 58.417,02</t>
  </si>
  <si>
    <t>I3-MO-TEMP-00169</t>
  </si>
  <si>
    <t>RADIADOR</t>
  </si>
  <si>
    <t>$ 35.417,43</t>
  </si>
  <si>
    <t>I3-MO-TEMP-00170</t>
  </si>
  <si>
    <t>CAMBIO RADIADOR ACEITE</t>
  </si>
  <si>
    <t>RADIADOR ACEITE</t>
  </si>
  <si>
    <t>$ 36.119,22</t>
  </si>
  <si>
    <t>I3-MO-TEMP-00171</t>
  </si>
  <si>
    <t>CAMBIO RADIO TRASERO</t>
  </si>
  <si>
    <t>CAMBIO DISCO EMBRAGUE</t>
  </si>
  <si>
    <t>$ 266.922,82</t>
  </si>
  <si>
    <t>RADIO TRASERO</t>
  </si>
  <si>
    <t>I3-MO-TEMP-00172</t>
  </si>
  <si>
    <t>CAMBIO REFRIGERANTE DEL MOTOR</t>
  </si>
  <si>
    <t>$ 20.181,67</t>
  </si>
  <si>
    <t>I3-MO-TEMP-00173</t>
  </si>
  <si>
    <t>REFRIGERANTE DEL MOTOR</t>
  </si>
  <si>
    <t>NUCLEO EMBRAGUE</t>
  </si>
  <si>
    <t>CAMBIO REGULADOR CORRIENTE</t>
  </si>
  <si>
    <t>I3-MO-TEMP-00174</t>
  </si>
  <si>
    <t>ORING FILTRO ACEITE</t>
  </si>
  <si>
    <t>REGULADOR CORRIENTE</t>
  </si>
  <si>
    <t>$ 48.626,21</t>
  </si>
  <si>
    <t>I3-MO-TEMP-00175</t>
  </si>
  <si>
    <t>CAMBIO RESORTE MULETA</t>
  </si>
  <si>
    <t>ORING MANGUERA RADIADOR</t>
  </si>
  <si>
    <t>$ 62.794,24</t>
  </si>
  <si>
    <t>RESORTE MULETA</t>
  </si>
  <si>
    <t>I3-MO-TEMP-00176</t>
  </si>
  <si>
    <t>O-RING MOTOR DE ARRANQUE</t>
  </si>
  <si>
    <t>CAMBIO RIN TRASERO</t>
  </si>
  <si>
    <t>$ 37.521,38</t>
  </si>
  <si>
    <t>I3-MO-TEMP-00177</t>
  </si>
  <si>
    <t>RIN TRASERO</t>
  </si>
  <si>
    <t>ORING PERA NEUTRO</t>
  </si>
  <si>
    <t>$ 24.780,94</t>
  </si>
  <si>
    <t>CAMBIO RODAMIENTO PORTA SPROKER</t>
  </si>
  <si>
    <t>I3-MO-TEMP-00178</t>
  </si>
  <si>
    <t>CAMBIO EJE DE CAMBIOS</t>
  </si>
  <si>
    <t>RODAMIENTO PORTA SPROKER</t>
  </si>
  <si>
    <t>ORING TAPON ACEITE</t>
  </si>
  <si>
    <t>CAMBIO RODAMIENTO RUEDA DELANTERA</t>
  </si>
  <si>
    <t>I3-MO-TEMP-00179</t>
  </si>
  <si>
    <t>$ 99.275,75</t>
  </si>
  <si>
    <t>RODAMIENTO RUEDA DELANTERA</t>
  </si>
  <si>
    <t>CAMBIO EJE DE LEVAS</t>
  </si>
  <si>
    <t>CAMBIO RODAMIENTO RUEDA TRASERA</t>
  </si>
  <si>
    <t>RODAMIENTO RUEDA TRASERA</t>
  </si>
  <si>
    <t>I3-MO-TEMP-00180</t>
  </si>
  <si>
    <t>PALANCA DE CAMBIOS</t>
  </si>
  <si>
    <t>CAMBIO ROLDANA PRIMARIA MOVIL</t>
  </si>
  <si>
    <t>$ 59.030,67</t>
  </si>
  <si>
    <t>I3-MO-TEMP-00181</t>
  </si>
  <si>
    <t>ROLDANA PRIMARIA MOVIL</t>
  </si>
  <si>
    <t>CAMBIO EJE LEVA FRENO</t>
  </si>
  <si>
    <t>CAMBIO ROLDANA SECUNDARIA CORREDIZA</t>
  </si>
  <si>
    <t>I3-MO-TEMP-00182</t>
  </si>
  <si>
    <t>ROLDANA SECUNDARIA CORREDIZA</t>
  </si>
  <si>
    <t>$ 36.835,46</t>
  </si>
  <si>
    <t>CAMBIO ROLDANA SECUNDARIA FIJA COMPLETA</t>
  </si>
  <si>
    <t>I3-MO-TEMP-00183</t>
  </si>
  <si>
    <t>CAMBIO EMBOLO VALVULA ADMISION (MONEDA)</t>
  </si>
  <si>
    <t>ROLDANA SECUNDARIA FIJA COMPLETA</t>
  </si>
  <si>
    <t>CAMBIO SENSOR PATA LATERAL</t>
  </si>
  <si>
    <t>I3-MO-TEMP-00184</t>
  </si>
  <si>
    <t>SENSOR PATA LATERAL</t>
  </si>
  <si>
    <t>$ 47.692,38</t>
  </si>
  <si>
    <t>CAMBIO SENSOR VELOCIMETRO</t>
  </si>
  <si>
    <t>I3-MO-TEMP-00185</t>
  </si>
  <si>
    <t>CAMBIO EMBOLO VALVULA ESCAPE (MONEDA)</t>
  </si>
  <si>
    <t>PASTILLAS FRENO DELANTERO DER</t>
  </si>
  <si>
    <t>SENSOR VELOCIMETRO</t>
  </si>
  <si>
    <t>$ 49.810,78</t>
  </si>
  <si>
    <t>I3-MO-TEMP-00186</t>
  </si>
  <si>
    <t>CAMBIO SIRENA</t>
  </si>
  <si>
    <t>PASTILLAS FRENO DELANTERO IZQ</t>
  </si>
  <si>
    <t>I3-MO-TEMP-00187</t>
  </si>
  <si>
    <t>SIRENA</t>
  </si>
  <si>
    <t>PASTILLAS FRENO TRASERA</t>
  </si>
  <si>
    <t>$ 163.735,75</t>
  </si>
  <si>
    <t>CAMBIO SOCKET FAROLA</t>
  </si>
  <si>
    <t>I3-MO-TEMP-00188</t>
  </si>
  <si>
    <t>CAMBIO EMPAQUE CILINDRO</t>
  </si>
  <si>
    <t>$ 82.699,52</t>
  </si>
  <si>
    <t>SOCKET FAROLA</t>
  </si>
  <si>
    <t>I3-MO-TEMP-00189</t>
  </si>
  <si>
    <t>PEDAL DE ARRANQUECOMPLETO</t>
  </si>
  <si>
    <t>CAMBIO SOPORTE MOTOR</t>
  </si>
  <si>
    <t>$ 29.746,25</t>
  </si>
  <si>
    <t>I3-MO-TEMP-00190</t>
  </si>
  <si>
    <t>CAMBIO EMPAQUE CLUTCH</t>
  </si>
  <si>
    <t>SOPORTE MOTOR</t>
  </si>
  <si>
    <t>$ 32.021,61</t>
  </si>
  <si>
    <t>I3-MO-TEMP-00191</t>
  </si>
  <si>
    <t>CAMBIO SPROKET</t>
  </si>
  <si>
    <t>SPROKET</t>
  </si>
  <si>
    <t>I3-MO-TEMP-00192</t>
  </si>
  <si>
    <t>CAMBIO EMPAQUE CULATA</t>
  </si>
  <si>
    <t>CAMBIO STOP</t>
  </si>
  <si>
    <t>$ 794.645,32</t>
  </si>
  <si>
    <t>I3-MO-TEMP-00193</t>
  </si>
  <si>
    <t>STOP</t>
  </si>
  <si>
    <t>PIN AGUJA</t>
  </si>
  <si>
    <t>$ 817.790,22</t>
  </si>
  <si>
    <t>CAMBIO EMPAQUE CULATIN</t>
  </si>
  <si>
    <t>CAMBIO SWITCH DE ENCENDIDO</t>
  </si>
  <si>
    <t>I3-MO-TEMP-00194</t>
  </si>
  <si>
    <t>PIÑON DE PRIMERA</t>
  </si>
  <si>
    <t>SWITCH DE ENCENDIDO</t>
  </si>
  <si>
    <t>$ 30.798,23</t>
  </si>
  <si>
    <t>I3-MO-TEMP-00195</t>
  </si>
  <si>
    <t>CAMBIO SWITCH SIRENA</t>
  </si>
  <si>
    <t>PIÑON DE QUINTA</t>
  </si>
  <si>
    <t>SWITCH SIRENA</t>
  </si>
  <si>
    <t>$ 35.769,04</t>
  </si>
  <si>
    <t>CAMBIO EMPAQUE SALIDA EXHOSTO</t>
  </si>
  <si>
    <t>I3-MO-TEMP-00196</t>
  </si>
  <si>
    <t>CAMBIO SWITCH STROBER</t>
  </si>
  <si>
    <t>I3-MO-TEMP-00197</t>
  </si>
  <si>
    <t>SWITCH STROBER</t>
  </si>
  <si>
    <t>I3-MO-TEMP-00198</t>
  </si>
  <si>
    <t>CAMBIO TAPON DEL NIVEL DE ACEITE</t>
  </si>
  <si>
    <t>PORTA ESCOBILLAS</t>
  </si>
  <si>
    <t>CAMBIO EMPAQUE TAPA CAMBIOS</t>
  </si>
  <si>
    <t>$ 251.071,91</t>
  </si>
  <si>
    <t>TAPON DEL NIVEL DE ACEITE</t>
  </si>
  <si>
    <t>CAMBIO EMPAQUE TAPA DE CARTER DERECHA</t>
  </si>
  <si>
    <t>CAMBIO BALANCIN ADMISION</t>
  </si>
  <si>
    <t>I3-MO-TEMP-00199</t>
  </si>
  <si>
    <t>CAMBIO EMPAQUE TAPA VALVULA</t>
  </si>
  <si>
    <t>PORTADOR EMBRAGUE COMPLETO</t>
  </si>
  <si>
    <t>CAMBIO TENSOR AUTOMATICO</t>
  </si>
  <si>
    <t>I3-MO-TEMP-00200</t>
  </si>
  <si>
    <t>PRENSA EMBRAGUE</t>
  </si>
  <si>
    <t>$ 127.820,64</t>
  </si>
  <si>
    <t>CAMBIO EMPAQUE TENSOR AUTOMATICO CADENILLA</t>
  </si>
  <si>
    <t>I3-MO-TEMP-00201</t>
  </si>
  <si>
    <t>PULVERIZADOR</t>
  </si>
  <si>
    <t>$ 103.411,54</t>
  </si>
  <si>
    <t>TENSOR AUTOMATICO</t>
  </si>
  <si>
    <t>I3-MO-TEMP-00202</t>
  </si>
  <si>
    <t>CAMBIO EMPAQUE UNION EXOSTO</t>
  </si>
  <si>
    <t>CAMBIO TENSOR MECANICO</t>
  </si>
  <si>
    <t>I3-MO-TEMP-00203</t>
  </si>
  <si>
    <t>TENSOR MECANICO</t>
  </si>
  <si>
    <t>$ 107.059,74</t>
  </si>
  <si>
    <t>CAMBIO VARILLA FRENO</t>
  </si>
  <si>
    <t>I3-MO-TEMP-00204</t>
  </si>
  <si>
    <t>CAMBIO EMPAQUE VOLANTE</t>
  </si>
  <si>
    <t>VARILLA FRENO</t>
  </si>
  <si>
    <t>$ 83.621,20</t>
  </si>
  <si>
    <t>I3-MO-TEMP-00205</t>
  </si>
  <si>
    <t>CAMBIO VARILLA IMPULSADOR</t>
  </si>
  <si>
    <t>VARILLA IMPULSADOR</t>
  </si>
  <si>
    <t>I3-MO-TEMP-00206</t>
  </si>
  <si>
    <t>CAMBIO VELOCIMETRO</t>
  </si>
  <si>
    <t>CAMBIO EMPAQUETADURA BOMBA FRENO TRASERO</t>
  </si>
  <si>
    <t>VELOCIMETRO</t>
  </si>
  <si>
    <t>$ 89.715,09</t>
  </si>
  <si>
    <t>I3-MO-TEMP-00207</t>
  </si>
  <si>
    <t>CAMBIO VENTILADOR</t>
  </si>
  <si>
    <t>REJILLA CODO EXOSTO</t>
  </si>
  <si>
    <t>VENTILADOR</t>
  </si>
  <si>
    <t>I3-MO-TEMP-00208</t>
  </si>
  <si>
    <t>RELAY ARRANQUE</t>
  </si>
  <si>
    <t>CAMBIO EMPAQUETADURA MOTOR</t>
  </si>
  <si>
    <t>I3-MO-TEMP-00209</t>
  </si>
  <si>
    <t>SUBTOTAL</t>
  </si>
  <si>
    <t>$ 70.879,34</t>
  </si>
  <si>
    <t>I3-MO-TEMP-00210</t>
  </si>
  <si>
    <t>RESORTE PEDAL ARRANQUE</t>
  </si>
  <si>
    <t>CAMBIO ENGRANAJE DE PARTIDA ARRANQUE</t>
  </si>
  <si>
    <t>$ 79.304,51</t>
  </si>
  <si>
    <t>I3-MO-TEMP-00211</t>
  </si>
  <si>
    <t>RETEN LEVA CLUTCH</t>
  </si>
  <si>
    <t>$ 65.627,40</t>
  </si>
  <si>
    <t>I3-MO-TEMP-00212</t>
  </si>
  <si>
    <t>RETENEDOR EJE CAMBIOS</t>
  </si>
  <si>
    <t>CAMBIO ENGRANAJE SECUNDARIO TERCERA</t>
  </si>
  <si>
    <t>I3-MO-TEMP-00213</t>
  </si>
  <si>
    <t>RETENEDOR EJE SALIDA</t>
  </si>
  <si>
    <t>$ 148.879,74</t>
  </si>
  <si>
    <t>I3-MO-TEMP-00214</t>
  </si>
  <si>
    <t>RETENEDORES TELESCOPICOS</t>
  </si>
  <si>
    <t>$ 802.359,33</t>
  </si>
  <si>
    <t>I3-MO-TEMP-00215</t>
  </si>
  <si>
    <t>CAMBIO ESCOBILLA ARRANQUEY PORTA ESCOBILLA</t>
  </si>
  <si>
    <t>$ 119.231,04</t>
  </si>
  <si>
    <t>I3-MO-TEMP-00216</t>
  </si>
  <si>
    <t>RODAMIENTO EJE SECUNDARIO CAJA</t>
  </si>
  <si>
    <t>I3-MO-TEMP-00217</t>
  </si>
  <si>
    <t>RODAMIENTO EMBRAGUE</t>
  </si>
  <si>
    <t>$ 63.000,50</t>
  </si>
  <si>
    <t>I3-MO-TEMP-00218</t>
  </si>
  <si>
    <t>RODAMIENTO PORTA PLATO</t>
  </si>
  <si>
    <t>$ 63.104,76</t>
  </si>
  <si>
    <t>I3-MO-TEMP-00219</t>
  </si>
  <si>
    <t>CAMBIO ESPEJO DERECHO O IZQUIERDO</t>
  </si>
  <si>
    <t>$ 67.195,94</t>
  </si>
  <si>
    <t>I3-MO-TEMP-00220</t>
  </si>
  <si>
    <t>$ 473.974,78</t>
  </si>
  <si>
    <t>I3-MO-TEMP-00221</t>
  </si>
  <si>
    <t>CAMBIO BALANCIN ESCAPE</t>
  </si>
  <si>
    <t>I3-MO-TEMP-00222</t>
  </si>
  <si>
    <t>RODAMIENTOS CIGÜEÑAL</t>
  </si>
  <si>
    <t>I3-MO-TEMP-00223</t>
  </si>
  <si>
    <t>I3-MO-TEMP-00224</t>
  </si>
  <si>
    <t>$ 190.769,69</t>
  </si>
  <si>
    <t>I3-MO-TEMP-00225</t>
  </si>
  <si>
    <t>CAMBIO FILTRO AIRE</t>
  </si>
  <si>
    <t>$ 162.598,36</t>
  </si>
  <si>
    <t>I3-MO-TEMP-00226</t>
  </si>
  <si>
    <t>RUEDA DE ARRANQUE</t>
  </si>
  <si>
    <t>$ 64.933,15</t>
  </si>
  <si>
    <t>I3-MO-TEMP-00227</t>
  </si>
  <si>
    <t>SELLO VALVULAS</t>
  </si>
  <si>
    <t>$ 44.694,90</t>
  </si>
  <si>
    <t>CAMBIO FILTRO COMBUSTIBLE</t>
  </si>
  <si>
    <t>I3-MO-TEMP-00228</t>
  </si>
  <si>
    <t>SERVICIOS A TODO COSTO</t>
  </si>
  <si>
    <t>$ 153.925,21</t>
  </si>
  <si>
    <t>I3-MO-TEMP-00229</t>
  </si>
  <si>
    <t>$ 82.154,60</t>
  </si>
  <si>
    <t>I3-MO-TEMP-00230</t>
  </si>
  <si>
    <t>cant.</t>
  </si>
  <si>
    <t>SEPARADORES DISCOS CLUTCH</t>
  </si>
  <si>
    <t>$ 58.437,29</t>
  </si>
  <si>
    <t>I3-MO-TEMP-00231</t>
  </si>
  <si>
    <t>$ 53.359,49</t>
  </si>
  <si>
    <t>I3-MO-TEMP-00232</t>
  </si>
  <si>
    <t>I3-MO-TEMP-00233</t>
  </si>
  <si>
    <t>$ 115.122,78</t>
  </si>
  <si>
    <t>I3-MO-TEMP-00234</t>
  </si>
  <si>
    <t>$ 155.714,59</t>
  </si>
  <si>
    <t>CAMBIO GUAYA EMBRAGUE</t>
  </si>
  <si>
    <t>I3-MO-TEMP-00235</t>
  </si>
  <si>
    <t>$ 29.622,12</t>
  </si>
  <si>
    <t>I3-MO-TEMP-00236</t>
  </si>
  <si>
    <t>AJUSTE DE PIEZAS Y LUBRICACION (CADENA)</t>
  </si>
  <si>
    <t>CAMBIO GUAYA VELOCIMETRO</t>
  </si>
  <si>
    <t>$ 33.423,77</t>
  </si>
  <si>
    <t>I3-MO-TEMP-00237</t>
  </si>
  <si>
    <t>I3-MO-TEMP-00238</t>
  </si>
  <si>
    <t>$ 72.239,44</t>
  </si>
  <si>
    <t>CAMBIO CAMBIO SIMBOLOGIA INSTITUCIONAL (CALCOMANIAS)</t>
  </si>
  <si>
    <t>I3-MO-TEMP-00239</t>
  </si>
  <si>
    <t>TAPA CENTRO EMBRAGUE</t>
  </si>
  <si>
    <t>$ 97.150,59</t>
  </si>
  <si>
    <t>I3-MO-TEMP-00240</t>
  </si>
  <si>
    <t>CAMBIO GUIAS VALVULAS</t>
  </si>
  <si>
    <t>TAPA VALVULA</t>
  </si>
  <si>
    <t>ENGRASE CUNAS DIRECCION</t>
  </si>
  <si>
    <t>$ 137.011,80</t>
  </si>
  <si>
    <t>I3-MO-TEMP-00241</t>
  </si>
  <si>
    <t>TAPON CARTER</t>
  </si>
  <si>
    <t>I3-MO-TEMP-00242</t>
  </si>
  <si>
    <t>CAMBIO HORQUILLA</t>
  </si>
  <si>
    <t>ENGRASE SUSPENSION TRASERA</t>
  </si>
  <si>
    <t>TAPON CULATIN</t>
  </si>
  <si>
    <t>$ 44.856,64</t>
  </si>
  <si>
    <t>I3-MO-TEMP-00243</t>
  </si>
  <si>
    <t>TAPON DE DRENAJE</t>
  </si>
  <si>
    <t>$ 83.075,85</t>
  </si>
  <si>
    <t xml:space="preserve"> LUBRICACION GUAYA</t>
  </si>
  <si>
    <t>I3-MO-TEMP-00244</t>
  </si>
  <si>
    <t>MANTENIMIENTO KIT DE ARRASTRE</t>
  </si>
  <si>
    <t>I3-MO-TEMP-00245</t>
  </si>
  <si>
    <t>CAMBIO REPARACION CAJA</t>
  </si>
  <si>
    <t>$ 25.014,40</t>
  </si>
  <si>
    <t>I3-MO-TEMP-00246</t>
  </si>
  <si>
    <t>CAMBIO REPARACION GENERAL DE MOTOR (Incluye el desmonte y monte de todos los elementos del motor)</t>
  </si>
  <si>
    <t>$ 34.469,37</t>
  </si>
  <si>
    <t>I3-MO-TEMP-00247</t>
  </si>
  <si>
    <t>CAMBIO INYECTOR</t>
  </si>
  <si>
    <t>TERMINAL ELECTRICA</t>
  </si>
  <si>
    <t xml:space="preserve"> REVISION ELECTRICA</t>
  </si>
  <si>
    <t>I3-MO-TEMP-00248</t>
  </si>
  <si>
    <t>TERMINAL GUAYA CHOQUE</t>
  </si>
  <si>
    <t>SINCRONIZACION MOTOR</t>
  </si>
  <si>
    <t>I3-MO-TEMP-00249</t>
  </si>
  <si>
    <t>TERMINAL PITO</t>
  </si>
  <si>
    <t>I3-MO-TEMP-00250</t>
  </si>
  <si>
    <t xml:space="preserve">CAMBIO SISTEMA DE DIRECCIÓN </t>
  </si>
  <si>
    <t>TERMOSTATO</t>
  </si>
  <si>
    <t>CAMBIO JUEGO DISCOS EMBRAGUE</t>
  </si>
  <si>
    <t>I3-MO-TEMP-00251</t>
  </si>
  <si>
    <t>TORNILLO 6X15</t>
  </si>
  <si>
    <t>CAMBIO SISTEMA DE FRENOS</t>
  </si>
  <si>
    <t xml:space="preserve">CAMBIO SISTEMA ELECTRICO </t>
  </si>
  <si>
    <t>I3-MO-TEMP-00252</t>
  </si>
  <si>
    <t>TORNILLO 6X30</t>
  </si>
  <si>
    <t>I3-MO-TEMP-00253</t>
  </si>
  <si>
    <t>TORNILLO 8X20</t>
  </si>
  <si>
    <t>I3-MO-TEMP-00254</t>
  </si>
  <si>
    <t>CAMBIO KIT BIELA</t>
  </si>
  <si>
    <t>TORNILLO MANIGUETA CLUTCH</t>
  </si>
  <si>
    <t>I3-MO-TEMP-00255</t>
  </si>
  <si>
    <t>TOTAL</t>
  </si>
  <si>
    <t>TORNILLO MORDAZA</t>
  </si>
  <si>
    <t>$ 50.204,06</t>
  </si>
  <si>
    <t>I3-MO-TEMP-00256</t>
  </si>
  <si>
    <t>TORNILLO MULETA</t>
  </si>
  <si>
    <t>$ 43.882,87</t>
  </si>
  <si>
    <t>I3-MO-TEMP-00257</t>
  </si>
  <si>
    <t>TORNILLO PASADOR MORDAZA</t>
  </si>
  <si>
    <t>CAMBIO KIT PISTON</t>
  </si>
  <si>
    <t>$ 43.414,54</t>
  </si>
  <si>
    <t>I3-MO-TEMP-00258</t>
  </si>
  <si>
    <t>TORNILLOS DISCO FRENO DELANTERO</t>
  </si>
  <si>
    <t>I3-MO-TEMP-00259</t>
  </si>
  <si>
    <t>TORNILLOS DISCO FRENO TRASERO</t>
  </si>
  <si>
    <t>CAMBIO KIT RETENEDORES MOTOR</t>
  </si>
  <si>
    <t>$ 122.399,44</t>
  </si>
  <si>
    <t>I3-MO-TEMP-00260</t>
  </si>
  <si>
    <t>TORQUE CARBURADOR</t>
  </si>
  <si>
    <t>I3-MO-TEMP-00261</t>
  </si>
  <si>
    <t>CAMBIO KIT RODAMIETOS CAJA CAMBIOS 4</t>
  </si>
  <si>
    <t>TUBO DE ESCAPE COMPLETO</t>
  </si>
  <si>
    <t>$ 156.010,12</t>
  </si>
  <si>
    <t>I3-MO-TEMP-00262</t>
  </si>
  <si>
    <t>UNIDAD ARRANQUE</t>
  </si>
  <si>
    <t>$ 210.641,93</t>
  </si>
  <si>
    <t>CAMBIO KIT TORNILLO PORTA SPROKET</t>
  </si>
  <si>
    <t>I3-MO-TEMP-00263</t>
  </si>
  <si>
    <t>UNIDAD ELECTRONICA CDI</t>
  </si>
  <si>
    <t>$ 185.375,66</t>
  </si>
  <si>
    <t>I3-MO-TEMP-00264</t>
  </si>
  <si>
    <t>UNIDAD ELECTRONICA ECU</t>
  </si>
  <si>
    <t>CAMBIO LENTE STOP</t>
  </si>
  <si>
    <t>$ 181.401,22</t>
  </si>
  <si>
    <t>I3-MO-TEMP-00265</t>
  </si>
  <si>
    <t>VALVULA ADMISION</t>
  </si>
  <si>
    <t>I3-MO-TEMP-00266</t>
  </si>
  <si>
    <t>VALVULA ESCAPE</t>
  </si>
  <si>
    <t>I3-MO-TEMP-00267</t>
  </si>
  <si>
    <t>VALVULA SELLOMATIC</t>
  </si>
  <si>
    <t>$ 204.680,26</t>
  </si>
  <si>
    <t>I3-MO-TEMP-00268</t>
  </si>
  <si>
    <t>VALVULAS ADMISION</t>
  </si>
  <si>
    <t>I3-MO-TEMP-00269</t>
  </si>
  <si>
    <t>VALVULAS ESCAPE</t>
  </si>
  <si>
    <t>I3-MO-TEMP-00270</t>
  </si>
  <si>
    <t>CAMBIO LLANTA (valor unitario de mano de obra por cada repuesto individual)</t>
  </si>
  <si>
    <t>$ 94.519,55</t>
  </si>
  <si>
    <t>I3-MO-TEMP-00271</t>
  </si>
  <si>
    <t>$ 141.674,15</t>
  </si>
  <si>
    <t>I3-MO-TEMP-00272</t>
  </si>
  <si>
    <t>$ 51.107,04</t>
  </si>
  <si>
    <t>I3-MO-TEMP-00273</t>
  </si>
  <si>
    <t>$ 26.743,96</t>
  </si>
  <si>
    <t>I3-MO-TEMP-00274</t>
  </si>
  <si>
    <t>$ 26.487,73</t>
  </si>
  <si>
    <t>I3-MO-TEMP-00275</t>
  </si>
  <si>
    <t>CAMBIO DE ACEITE</t>
  </si>
  <si>
    <t>$ 386.017,81</t>
  </si>
  <si>
    <t>I3-MO-TEMP-00276</t>
  </si>
  <si>
    <t>CAMBIO DE O-RING</t>
  </si>
  <si>
    <t>$ 113.314,69</t>
  </si>
  <si>
    <t>I3-MO-TEMP-00277</t>
  </si>
  <si>
    <t>CAMBIO KIT DE EMBRAGUE</t>
  </si>
  <si>
    <t>$ 203.861,74</t>
  </si>
  <si>
    <t>I3-MO-TEMP-00278</t>
  </si>
  <si>
    <t>CAMBIO SIMBOLOGIA INSTITUCIONAL (CALCOMANIAS)</t>
  </si>
  <si>
    <t>$ 245.476,72</t>
  </si>
  <si>
    <t>I3-MO-TEMP-00279</t>
  </si>
  <si>
    <t>I3-MO-TEMP-00280</t>
  </si>
  <si>
    <t>$ 60.784,43</t>
  </si>
  <si>
    <t>I3-MO-TEMP-00281</t>
  </si>
  <si>
    <t>$ 43.130,62</t>
  </si>
  <si>
    <t>I3-MO-TEMP-00282</t>
  </si>
  <si>
    <t>LUBRICAR GUAYA CLUTCH</t>
  </si>
  <si>
    <t>$ 694.842,02</t>
  </si>
  <si>
    <t>I3-MO-TEMP-00283</t>
  </si>
  <si>
    <t>$ 749.019,72</t>
  </si>
  <si>
    <t>I3-MO-TEMP-00284</t>
  </si>
  <si>
    <t>REPARACION CABEZA DE FUERZA</t>
  </si>
  <si>
    <t>CAMBIO LLAVE DE PASO COMBUSTIBLE</t>
  </si>
  <si>
    <t>$ 911.771,98</t>
  </si>
  <si>
    <t>I3-MO-TEMP-00285</t>
  </si>
  <si>
    <t>REPARACION CAJA</t>
  </si>
  <si>
    <t>$ 891.834,63</t>
  </si>
  <si>
    <t>I3-MO-TEMP-00286</t>
  </si>
  <si>
    <t>REPARACION GENERAL DE MOTOR</t>
  </si>
  <si>
    <t>$ 106.240,81</t>
  </si>
  <si>
    <t>I3-MO-TEMP-00287</t>
  </si>
  <si>
    <t>REPARACION GENERAL DE MOTOR (Incluye el desmonte y monte de todos los elementos del motor)</t>
  </si>
  <si>
    <t>$ 319.323,97</t>
  </si>
  <si>
    <t>I3-MO-TEMP-00288</t>
  </si>
  <si>
    <t>REVISION ELECTRICA</t>
  </si>
  <si>
    <t>$ 142.241,34</t>
  </si>
  <si>
    <t>I3-MO-TEMP-00289</t>
  </si>
  <si>
    <t>$ 202.681,19</t>
  </si>
  <si>
    <t>I3-MO-TEMP-00290</t>
  </si>
  <si>
    <t>SISTEMA DE EMBRAGUE</t>
  </si>
  <si>
    <t>$ 243.770,87</t>
  </si>
  <si>
    <t>I3-MO-TEMP-00291</t>
  </si>
  <si>
    <t>SISTEMA DE DIRECCIÓN</t>
  </si>
  <si>
    <t>$ 165.301,14</t>
  </si>
  <si>
    <t>I3-MO-TEMP-00292</t>
  </si>
  <si>
    <t>COMPONENTES DE CAJA O DIFERENCIAL</t>
  </si>
  <si>
    <t>$ 140.271,98</t>
  </si>
  <si>
    <t>I3-MO-TEMP-00293</t>
  </si>
  <si>
    <t>SUSPENSIÓN</t>
  </si>
  <si>
    <t>$ 143.891,82</t>
  </si>
  <si>
    <t>I3-MO-TEMP-00294</t>
  </si>
  <si>
    <t>SISTEMA DE FRENOS</t>
  </si>
  <si>
    <t>I3-MO-TEMP-00295</t>
  </si>
  <si>
    <t>SISTEMA ELECTRICO</t>
  </si>
  <si>
    <t>$ 86.132,93</t>
  </si>
  <si>
    <t>CAMBIO MANGUERA GASOLINA</t>
  </si>
  <si>
    <t>I3-MO-TEMP-00296</t>
  </si>
  <si>
    <t>CARROCERIA</t>
  </si>
  <si>
    <t>$ 39.952,69</t>
  </si>
  <si>
    <t>I3-MO-TEMP-00297</t>
  </si>
  <si>
    <t>COMPONENTES ARRANQUE</t>
  </si>
  <si>
    <t xml:space="preserve">CAMBIO MANGUERA RADIADOR </t>
  </si>
  <si>
    <t>$ 58.781,91</t>
  </si>
  <si>
    <t>I3-MO-TEMP-00298</t>
  </si>
  <si>
    <t xml:space="preserve">MANGUERA RADIADOR </t>
  </si>
  <si>
    <t>COMPONENTES ALTERNADOR</t>
  </si>
  <si>
    <t>$ 26.402,65</t>
  </si>
  <si>
    <t>I3-MO-TEMP-00299</t>
  </si>
  <si>
    <t>CALIBRACIÓN DE VALVULAS</t>
  </si>
  <si>
    <t>CAMBIO MANGUERAS DEL LIQUIDO DE FRENOS</t>
  </si>
  <si>
    <t>$ 1.043.824,95</t>
  </si>
  <si>
    <t>I3-MO-REP-00001</t>
  </si>
  <si>
    <t>REPUESTO</t>
  </si>
  <si>
    <t>CAMBIO MANIGUETA CLUTCH</t>
  </si>
  <si>
    <t>CAMBIO MANIGUETA EMBRAGUE</t>
  </si>
  <si>
    <t>$ 3.130.485,31</t>
  </si>
  <si>
    <t>I3-MO-REP-00002</t>
  </si>
  <si>
    <t>$ 2.159.881,09</t>
  </si>
  <si>
    <t>I3-MO-REP-00003</t>
  </si>
  <si>
    <t>$ 399.593,37</t>
  </si>
  <si>
    <t>I3-MO-REP-00004</t>
  </si>
  <si>
    <t>$ 1.488.427,77</t>
  </si>
  <si>
    <t>I3-MO-REP-00005</t>
  </si>
  <si>
    <t>$ 185.398,37</t>
  </si>
  <si>
    <t>I3-MO-REP-00006</t>
  </si>
  <si>
    <t>$ 85.199,53</t>
  </si>
  <si>
    <t>I3-MO-REP-00007</t>
  </si>
  <si>
    <t>$ 43.594,19</t>
  </si>
  <si>
    <t>I3-MO-REP-00008</t>
  </si>
  <si>
    <t>$ 44.601,93</t>
  </si>
  <si>
    <t>I3-MO-REP-00009</t>
  </si>
  <si>
    <t>$ 217.285,11</t>
  </si>
  <si>
    <t>I3-MO-REP-00010</t>
  </si>
  <si>
    <t>$ 231.127,78</t>
  </si>
  <si>
    <t>CAMBIO O-RING (valor unitario de mano de obra por cada repuesto individual)</t>
  </si>
  <si>
    <t>I3-MO-REP-00011</t>
  </si>
  <si>
    <t>$ 550.733,67</t>
  </si>
  <si>
    <t>I3-MO-REP-00012</t>
  </si>
  <si>
    <t>$ 153.979,71</t>
  </si>
  <si>
    <t>I3-MO-REP-00013</t>
  </si>
  <si>
    <t>$ 248.667,99</t>
  </si>
  <si>
    <t>I3-MO-REP-00014</t>
  </si>
  <si>
    <t>$ 1.052.404,50</t>
  </si>
  <si>
    <t>I3-MO-REP-00015</t>
  </si>
  <si>
    <t>$ 70.457,93</t>
  </si>
  <si>
    <t>I3-MO-REP-00016</t>
  </si>
  <si>
    <t>$ 181.239,56</t>
  </si>
  <si>
    <t>I3-MO-REP-00017</t>
  </si>
  <si>
    <t>$ 291.016,95</t>
  </si>
  <si>
    <t>I3-MO-REP-00018</t>
  </si>
  <si>
    <t>$ 484.694,13</t>
  </si>
  <si>
    <t>I3-MO-REP-00019</t>
  </si>
  <si>
    <t>$ 260.470,38</t>
  </si>
  <si>
    <t>I3-MO-REP-00020</t>
  </si>
  <si>
    <t>$ 475.533,92</t>
  </si>
  <si>
    <t>I3-MO-REP-00021</t>
  </si>
  <si>
    <t>$ 12.350,10</t>
  </si>
  <si>
    <t>I3-MO-REP-00022</t>
  </si>
  <si>
    <t>$ 101.363,78</t>
  </si>
  <si>
    <t>I3-MO-REP-00023</t>
  </si>
  <si>
    <t>$ 6.805,02</t>
  </si>
  <si>
    <t>I3-MO-REP-00024</t>
  </si>
  <si>
    <t>$ 10.089,68</t>
  </si>
  <si>
    <t>I3-MO-REP-00025</t>
  </si>
  <si>
    <t>$ 110.429,11</t>
  </si>
  <si>
    <t>I3-MO-REP-00026</t>
  </si>
  <si>
    <t>$ 29.462,57</t>
  </si>
  <si>
    <t>I3-MO-REP-00027</t>
  </si>
  <si>
    <t>$ 152.250,69</t>
  </si>
  <si>
    <t>I3-MO-REP-00028</t>
  </si>
  <si>
    <t>$ 677.705,88</t>
  </si>
  <si>
    <t>I3-MO-REP-00029</t>
  </si>
  <si>
    <t>$ 161.703,91</t>
  </si>
  <si>
    <t>I3-MO-REP-00030</t>
  </si>
  <si>
    <t>$ 106.816,57</t>
  </si>
  <si>
    <t>I3-MO-REP-00031</t>
  </si>
  <si>
    <t>$ 237.510,56</t>
  </si>
  <si>
    <t>I3-MO-REP-00032</t>
  </si>
  <si>
    <t>$ 287.977,71</t>
  </si>
  <si>
    <t>I3-MO-REP-00033</t>
  </si>
  <si>
    <t>$ 1.717.782,68</t>
  </si>
  <si>
    <t>I3-MO-REP-00034</t>
  </si>
  <si>
    <t>$ 130.004,19</t>
  </si>
  <si>
    <t>I3-MO-REP-00035</t>
  </si>
  <si>
    <t>$ 859.980,33</t>
  </si>
  <si>
    <t>CAMBIO PASTILLAS FRENO TRASERA</t>
  </si>
  <si>
    <t>I3-MO-REP-00036</t>
  </si>
  <si>
    <t>$ 726.467,58</t>
  </si>
  <si>
    <t>I3-MO-REP-00037</t>
  </si>
  <si>
    <t>$ 459.653,22</t>
  </si>
  <si>
    <t>I3-MO-REP-00038</t>
  </si>
  <si>
    <t>$ 823.464,89</t>
  </si>
  <si>
    <t>I3-MO-REP-00039</t>
  </si>
  <si>
    <t>$ 74.494,74</t>
  </si>
  <si>
    <t>I3-MO-REP-00040</t>
  </si>
  <si>
    <t>$ 130.824,91</t>
  </si>
  <si>
    <t>I3-MO-REP-00041</t>
  </si>
  <si>
    <t>$ 208.337,02</t>
  </si>
  <si>
    <t>I3-MO-REP-00042</t>
  </si>
  <si>
    <t>$ 83.182,80</t>
  </si>
  <si>
    <t>I3-MO-REP-00043</t>
  </si>
  <si>
    <t>$ 49.472,98</t>
  </si>
  <si>
    <t>I3-MO-REP-00044</t>
  </si>
  <si>
    <t>$ 15.272,65</t>
  </si>
  <si>
    <t>I3-MO-REP-00045</t>
  </si>
  <si>
    <t>$ 20.320,49</t>
  </si>
  <si>
    <t>I3-MO-REP-00046</t>
  </si>
  <si>
    <t>$ 14.965,52</t>
  </si>
  <si>
    <t>CAMBIO PIÑON DE PRIMERA</t>
  </si>
  <si>
    <t>I3-MO-REP-00047</t>
  </si>
  <si>
    <t>$ 1.799.617,86</t>
  </si>
  <si>
    <t>I3-MO-REP-00048</t>
  </si>
  <si>
    <t>$ 2.832.977,87</t>
  </si>
  <si>
    <t>I3-MO-REP-00049</t>
  </si>
  <si>
    <t>$ 1.245.352,26</t>
  </si>
  <si>
    <t>CAMBIO PIÑON DE QUINTA</t>
  </si>
  <si>
    <t>I3-MO-REP-00050</t>
  </si>
  <si>
    <t>$ 221.822,46</t>
  </si>
  <si>
    <t>I3-MO-REP-00051</t>
  </si>
  <si>
    <t>$ 1.078.320,94</t>
  </si>
  <si>
    <t>I3-MO-REP-00052</t>
  </si>
  <si>
    <t>$ 219.301,85</t>
  </si>
  <si>
    <t>I3-MO-REP-00053</t>
  </si>
  <si>
    <t>$ 1.631.244,01</t>
  </si>
  <si>
    <t>I3-MO-REP-00054</t>
  </si>
  <si>
    <t>$ 125.660,23</t>
  </si>
  <si>
    <t>I3-MO-REP-00055</t>
  </si>
  <si>
    <t>$ 131.057,92</t>
  </si>
  <si>
    <t>I3-MO-REP-00056</t>
  </si>
  <si>
    <t>$ 164.825,38</t>
  </si>
  <si>
    <t>I3-MO-REP-00057</t>
  </si>
  <si>
    <t>$ 319.433,91</t>
  </si>
  <si>
    <t>I3-MO-REP-00058</t>
  </si>
  <si>
    <t>$ 205.059,35</t>
  </si>
  <si>
    <t>CAMBIO PORTA ESCOBILLAS</t>
  </si>
  <si>
    <t>I3-MO-REP-00059</t>
  </si>
  <si>
    <t>$ 388.879,85</t>
  </si>
  <si>
    <t>I3-MO-REP-00060</t>
  </si>
  <si>
    <t>$ 484.733,94</t>
  </si>
  <si>
    <t>I3-MO-REP-00061</t>
  </si>
  <si>
    <t>CAMBIO PORTADOR EMBRAGUE COMPLETO</t>
  </si>
  <si>
    <t>$ 1.023.416,29</t>
  </si>
  <si>
    <t>I3-MO-REP-00062</t>
  </si>
  <si>
    <t>$ 272.030,40</t>
  </si>
  <si>
    <t>I3-MO-REP-00063</t>
  </si>
  <si>
    <t>$ 166.997,06</t>
  </si>
  <si>
    <t>I3-MO-REP-00064</t>
  </si>
  <si>
    <t>CAMBIO PRENSA EMBRAGUE</t>
  </si>
  <si>
    <t>$ 325.817,90</t>
  </si>
  <si>
    <t>I3-MO-REP-00065</t>
  </si>
  <si>
    <t>$ 370.098,51</t>
  </si>
  <si>
    <t>I3-MO-REP-00066</t>
  </si>
  <si>
    <t>$ 339.036,33</t>
  </si>
  <si>
    <t>CAMBIO PULVERIZADOR</t>
  </si>
  <si>
    <t>I3-MO-REP-00067</t>
  </si>
  <si>
    <t>$ 332.230,32</t>
  </si>
  <si>
    <t>I3-MO-REP-00068</t>
  </si>
  <si>
    <t>$ 30.626,07</t>
  </si>
  <si>
    <t>I3-MO-REP-00069</t>
  </si>
  <si>
    <t>$ 694.584,84</t>
  </si>
  <si>
    <t>I3-MO-REP-00070</t>
  </si>
  <si>
    <t>$ 19.245,43</t>
  </si>
  <si>
    <t>I3-MO-REP-00071</t>
  </si>
  <si>
    <t>$ 35.194,63</t>
  </si>
  <si>
    <t>I3-MO-REP-00072</t>
  </si>
  <si>
    <t>$ 78.897,39</t>
  </si>
  <si>
    <t>I3-MO-REP-00073</t>
  </si>
  <si>
    <t>$ 13.399,50</t>
  </si>
  <si>
    <t>I3-MO-REP-00074</t>
  </si>
  <si>
    <t>$ 22.753,39</t>
  </si>
  <si>
    <t>I3-MO-REP-00075</t>
  </si>
  <si>
    <t>$ 20.913,10</t>
  </si>
  <si>
    <t>I3-MO-REP-00076</t>
  </si>
  <si>
    <t>$ 16.595,32</t>
  </si>
  <si>
    <t>I3-MO-REP-00077</t>
  </si>
  <si>
    <t>I3-MO-REP-00078</t>
  </si>
  <si>
    <t>$ 15.488,29</t>
  </si>
  <si>
    <t>I3-MO-REP-00079</t>
  </si>
  <si>
    <t>$ 30.271,78</t>
  </si>
  <si>
    <t>I3-MO-REP-00080</t>
  </si>
  <si>
    <t>CAMBIO REJILLA CODO EXOSTO</t>
  </si>
  <si>
    <t>$ 73.645,91</t>
  </si>
  <si>
    <t>I3-MO-REP-00081</t>
  </si>
  <si>
    <t>$ 459.905,15</t>
  </si>
  <si>
    <t>I3-MO-REP-00082</t>
  </si>
  <si>
    <t>$ 122.884,56</t>
  </si>
  <si>
    <t>I3-MO-REP-00083</t>
  </si>
  <si>
    <t>CAMBIO RELAY ARRANQUE</t>
  </si>
  <si>
    <t>$ 195.370,45</t>
  </si>
  <si>
    <t>I3-MO-REP-00084</t>
  </si>
  <si>
    <t>$ 73.969,28</t>
  </si>
  <si>
    <t>I3-MO-REP-00085</t>
  </si>
  <si>
    <t>$ 167.375,59</t>
  </si>
  <si>
    <t>I3-MO-REP-00086</t>
  </si>
  <si>
    <t>$ 87.356,34</t>
  </si>
  <si>
    <t>I3-MO-REP-00087</t>
  </si>
  <si>
    <t>$ 261.524,22</t>
  </si>
  <si>
    <t>I3-MO-REP-00088</t>
  </si>
  <si>
    <t>CAMBIO RETEN LEVA CLUTCH</t>
  </si>
  <si>
    <t>$ 232.495,58</t>
  </si>
  <si>
    <t>I3-MO-REP-00089</t>
  </si>
  <si>
    <t>$ 779.996,27</t>
  </si>
  <si>
    <t>I3-MO-REP-00090</t>
  </si>
  <si>
    <t>$ 732.650,65</t>
  </si>
  <si>
    <t>I3-MO-REP-00091</t>
  </si>
  <si>
    <t>CAMBIO RETENEDOR EJE CAMBIOS</t>
  </si>
  <si>
    <t>$ 56.462,60</t>
  </si>
  <si>
    <t>I3-MO-REP-00092</t>
  </si>
  <si>
    <t>$ 60.441,38</t>
  </si>
  <si>
    <t>I3-MO-REP-00093</t>
  </si>
  <si>
    <t>$ 118.065,95</t>
  </si>
  <si>
    <t>CAMBIO RETENEDOR EJE SALIDA</t>
  </si>
  <si>
    <t>I3-MO-REP-00094</t>
  </si>
  <si>
    <t>$ 261.126,68</t>
  </si>
  <si>
    <t>I3-MO-REP-00095</t>
  </si>
  <si>
    <t>$ 68.365,69</t>
  </si>
  <si>
    <t>I3-MO-REP-00096</t>
  </si>
  <si>
    <t>$ 107.255,79</t>
  </si>
  <si>
    <t>CAMBIO RETENEDORES TELESCOPICOS</t>
  </si>
  <si>
    <t>I3-MO-REP-00097</t>
  </si>
  <si>
    <t>$ 124.649,36</t>
  </si>
  <si>
    <t>I3-MO-REP-00098</t>
  </si>
  <si>
    <t>$ 56.566,81</t>
  </si>
  <si>
    <t>I3-MO-REP-00099</t>
  </si>
  <si>
    <t>$ 113.168,25</t>
  </si>
  <si>
    <t xml:space="preserve">CAMBIO RIN </t>
  </si>
  <si>
    <t>I3-MO-REP-00100</t>
  </si>
  <si>
    <t>RIN</t>
  </si>
  <si>
    <t>$ 406.941,86</t>
  </si>
  <si>
    <t>I3-MO-REP-00101</t>
  </si>
  <si>
    <t>$ 1.502.224,47</t>
  </si>
  <si>
    <t>I3-MO-REP-00102</t>
  </si>
  <si>
    <t>CAMBIO RODAMIENTO EJE SECUNDARIO CAJA</t>
  </si>
  <si>
    <t>$ 121.677,02</t>
  </si>
  <si>
    <t>I3-MO-REP-00103</t>
  </si>
  <si>
    <t>$ 436.227,98</t>
  </si>
  <si>
    <t>I3-MO-REP-00104</t>
  </si>
  <si>
    <t>$ 104.987,11</t>
  </si>
  <si>
    <t>CAMBIO RODAMIENTO EMBRAGUE</t>
  </si>
  <si>
    <t>I3-MO-REP-00105</t>
  </si>
  <si>
    <t>$ 514.952,05</t>
  </si>
  <si>
    <t>I3-MO-REP-00106</t>
  </si>
  <si>
    <t>$ 841.933,14</t>
  </si>
  <si>
    <t>I3-MO-REP-00107</t>
  </si>
  <si>
    <t>CAMBIO RODAMIENTO PORTA PLATO</t>
  </si>
  <si>
    <t>$ 354.538,50</t>
  </si>
  <si>
    <t>I3-MO-REP-00108</t>
  </si>
  <si>
    <t>$ 360.840,65</t>
  </si>
  <si>
    <t>I3-MO-REP-00109</t>
  </si>
  <si>
    <t>$ 186.132,26</t>
  </si>
  <si>
    <t>I3-MO-REP-00110</t>
  </si>
  <si>
    <t>$ 923.821,89</t>
  </si>
  <si>
    <t>I3-MO-REP-00111</t>
  </si>
  <si>
    <t>$ 76.029,29</t>
  </si>
  <si>
    <t>I3-MO-REP-00112</t>
  </si>
  <si>
    <t>$ 80.914,12</t>
  </si>
  <si>
    <t>I3-MO-REP-00113</t>
  </si>
  <si>
    <t>$ 262.875,00</t>
  </si>
  <si>
    <t>I3-MO-REP-00114</t>
  </si>
  <si>
    <t>$ 167.879,46</t>
  </si>
  <si>
    <t>I3-MO-REP-00115</t>
  </si>
  <si>
    <t>$ 298.452,17</t>
  </si>
  <si>
    <t>I3-MO-REP-00116</t>
  </si>
  <si>
    <t>$ 397.737,50</t>
  </si>
  <si>
    <t>I3-MO-REP-00117</t>
  </si>
  <si>
    <t>$ 170.388,16</t>
  </si>
  <si>
    <t>CAMBIO RODAMIENTOS CIGÜEÑAL</t>
  </si>
  <si>
    <t>I3-MO-REP-00118</t>
  </si>
  <si>
    <t>$ 134.505,67</t>
  </si>
  <si>
    <t>I3-MO-REP-00119</t>
  </si>
  <si>
    <t>$ 19.477,68</t>
  </si>
  <si>
    <t>I3-MO-REP-00120</t>
  </si>
  <si>
    <t>$ 722.960,96</t>
  </si>
  <si>
    <t>I3-MO-REP-00121</t>
  </si>
  <si>
    <t>$ 388.330,29</t>
  </si>
  <si>
    <t>I3-MO-REP-00122</t>
  </si>
  <si>
    <t>$ 135.153,08</t>
  </si>
  <si>
    <t>I3-MO-REP-00123</t>
  </si>
  <si>
    <t>$ 176.202,40</t>
  </si>
  <si>
    <t>I3-MO-REP-00124</t>
  </si>
  <si>
    <t>$ 277.591,85</t>
  </si>
  <si>
    <t>I3-MO-REP-00125</t>
  </si>
  <si>
    <t>$ 196.609,45</t>
  </si>
  <si>
    <t>I3-MO-REP-00126</t>
  </si>
  <si>
    <t>$ 97.233,69</t>
  </si>
  <si>
    <t>I3-MO-REP-00127</t>
  </si>
  <si>
    <t>CAMBIO SELLO VALVULAS</t>
  </si>
  <si>
    <t>$ 675.460,94</t>
  </si>
  <si>
    <t>I3-MO-REP-00128</t>
  </si>
  <si>
    <t>$ 523.806,97</t>
  </si>
  <si>
    <t>I3-MO-REP-00129</t>
  </si>
  <si>
    <t>$ 275.911,51</t>
  </si>
  <si>
    <t>I3-MO-REP-00130</t>
  </si>
  <si>
    <t>$ 77.669,40</t>
  </si>
  <si>
    <t>I3-MO-REP-00131</t>
  </si>
  <si>
    <t>$ 67.030,29</t>
  </si>
  <si>
    <t>I3-MO-REP-00132</t>
  </si>
  <si>
    <t>$ 195.859,33</t>
  </si>
  <si>
    <t>I3-MO-REP-00133</t>
  </si>
  <si>
    <t>$ 1.546.862,28</t>
  </si>
  <si>
    <t>I3-MO-REP-00134</t>
  </si>
  <si>
    <t>$ 164.853,72</t>
  </si>
  <si>
    <t>I3-MO-REP-00135</t>
  </si>
  <si>
    <t>CAMBIO SEPARADORES DISCOS CLUTCH</t>
  </si>
  <si>
    <t>$ 73.037,07</t>
  </si>
  <si>
    <t>I3-MO-REP-00136</t>
  </si>
  <si>
    <t>$ 143.931,81</t>
  </si>
  <si>
    <t>I3-MO-REP-00137</t>
  </si>
  <si>
    <t>$ 19.401,72</t>
  </si>
  <si>
    <t>I3-MO-REP-00138</t>
  </si>
  <si>
    <t>$ 5.272,17</t>
  </si>
  <si>
    <t>I3-MO-REP-00139</t>
  </si>
  <si>
    <t>$ 198.909,35</t>
  </si>
  <si>
    <t>I3-MO-REP-00140</t>
  </si>
  <si>
    <t>$ 156.873,10</t>
  </si>
  <si>
    <t>I3-MO-REP-00141</t>
  </si>
  <si>
    <t>$ 198.001,40</t>
  </si>
  <si>
    <t>I3-MO-REP-00142</t>
  </si>
  <si>
    <t>$ 214.242,99</t>
  </si>
  <si>
    <t>I3-MO-REP-00143</t>
  </si>
  <si>
    <t>$ 258.877,01</t>
  </si>
  <si>
    <t>I3-MO-REP-00144</t>
  </si>
  <si>
    <t>$ 330.213,58</t>
  </si>
  <si>
    <t>I3-MO-REP-00145</t>
  </si>
  <si>
    <t>$ 64.908,09</t>
  </si>
  <si>
    <t>I3-MO-REP-00146</t>
  </si>
  <si>
    <t>$ 86.964,34</t>
  </si>
  <si>
    <t>I3-MO-REP-00147</t>
  </si>
  <si>
    <t>$ 44.702,15</t>
  </si>
  <si>
    <t>I3-MO-REP-00148</t>
  </si>
  <si>
    <t>$ 25.646,16</t>
  </si>
  <si>
    <t>I3-MO-REP-00149</t>
  </si>
  <si>
    <t>$ 193.933,58</t>
  </si>
  <si>
    <t>I3-MO-REP-00150</t>
  </si>
  <si>
    <t>$ 140.391,47</t>
  </si>
  <si>
    <t>I3-MO-REP-00151</t>
  </si>
  <si>
    <t>$ 103.376,84</t>
  </si>
  <si>
    <t>I3-MO-REP-00152</t>
  </si>
  <si>
    <t>$ 136.037,26</t>
  </si>
  <si>
    <t>I3-MO-REP-00153</t>
  </si>
  <si>
    <t>$ 253.314,97</t>
  </si>
  <si>
    <t>I3-MO-REP-00154</t>
  </si>
  <si>
    <t>$ 570.339,70</t>
  </si>
  <si>
    <t>I3-MO-REP-00155</t>
  </si>
  <si>
    <t>$ 796.224,39</t>
  </si>
  <si>
    <t>I3-MO-REP-00156</t>
  </si>
  <si>
    <t>$ 136.049,69</t>
  </si>
  <si>
    <t>I3-MO-REP-00157</t>
  </si>
  <si>
    <t>$ 33.696,12</t>
  </si>
  <si>
    <t>I3-MO-REP-00158</t>
  </si>
  <si>
    <t>$ 451.916,69</t>
  </si>
  <si>
    <t>I3-MO-REP-00159</t>
  </si>
  <si>
    <t>I3-MO-REP-00160</t>
  </si>
  <si>
    <t>$ 11.818,79</t>
  </si>
  <si>
    <t>I3-MO-REP-00161</t>
  </si>
  <si>
    <t>$ 9.131,57</t>
  </si>
  <si>
    <t>I3-MO-REP-00162</t>
  </si>
  <si>
    <t>$ 73.001,13</t>
  </si>
  <si>
    <t>I3-MO-REP-00163</t>
  </si>
  <si>
    <t>$ 1.363.269,19</t>
  </si>
  <si>
    <t>I3-MO-REP-00164</t>
  </si>
  <si>
    <t>CAMBIO TAPA CENTRO EMBRAGUE</t>
  </si>
  <si>
    <t>$ 62.455,28</t>
  </si>
  <si>
    <t>I3-MO-REP-00165</t>
  </si>
  <si>
    <t>$ 42.759,55</t>
  </si>
  <si>
    <t>I3-MO-REP-00166</t>
  </si>
  <si>
    <t>$ 64.256,89</t>
  </si>
  <si>
    <t>CAMBIO TAPA VALVULA</t>
  </si>
  <si>
    <t>I3-MO-REP-00167</t>
  </si>
  <si>
    <t>$ 76.890,79</t>
  </si>
  <si>
    <t>I3-MO-REP-00168</t>
  </si>
  <si>
    <t>CAMBIO TAPON CARTER</t>
  </si>
  <si>
    <t>$ 174.561,48</t>
  </si>
  <si>
    <t>I3-MO-REP-00169</t>
  </si>
  <si>
    <t>$ 211.236,16</t>
  </si>
  <si>
    <t>I3-MO-REP-00170</t>
  </si>
  <si>
    <t>CAMBIO TAPON CULATIN</t>
  </si>
  <si>
    <t>$ 26.971,13</t>
  </si>
  <si>
    <t>I3-MO-REP-00171</t>
  </si>
  <si>
    <t>$ 194.066,07</t>
  </si>
  <si>
    <t>I3-MO-REP-00172</t>
  </si>
  <si>
    <t>$ 135.019,40</t>
  </si>
  <si>
    <t>I3-MO-REP-00173</t>
  </si>
  <si>
    <t>$ 91.031,68</t>
  </si>
  <si>
    <t>I3-MO-REP-00174</t>
  </si>
  <si>
    <t>$ 862.558,79</t>
  </si>
  <si>
    <t>I3-MO-REP-00175</t>
  </si>
  <si>
    <t>$ 76.784,09</t>
  </si>
  <si>
    <t>I3-MO-REP-00176</t>
  </si>
  <si>
    <t>$ 136.141,40</t>
  </si>
  <si>
    <t>I3-MO-REP-00177</t>
  </si>
  <si>
    <t>CAMBIO TERMINAL ELECTRICA</t>
  </si>
  <si>
    <t>$ 291.254,36</t>
  </si>
  <si>
    <t>I3-MO-REP-00178</t>
  </si>
  <si>
    <t>$ 339.555,94</t>
  </si>
  <si>
    <t>I3-MO-REP-00179</t>
  </si>
  <si>
    <t>$ 95.921,78</t>
  </si>
  <si>
    <t>I3-MO-REP-00180</t>
  </si>
  <si>
    <t>CAMBIO TERMINAL GUAYA CHOQUE</t>
  </si>
  <si>
    <t>$ 154.759,79</t>
  </si>
  <si>
    <t>I3-MO-REP-00181</t>
  </si>
  <si>
    <t>$ 21.831,29</t>
  </si>
  <si>
    <t>I3-MO-REP-00182</t>
  </si>
  <si>
    <t>CAMBIO TERMINAL PITO</t>
  </si>
  <si>
    <t>$ 15.252,72</t>
  </si>
  <si>
    <t>I3-MO-REP-00183</t>
  </si>
  <si>
    <t>$ 182.335,76</t>
  </si>
  <si>
    <t>I3-MO-REP-00184</t>
  </si>
  <si>
    <t>CAMBIO TERMOSTATO</t>
  </si>
  <si>
    <t>$ 52.896,65</t>
  </si>
  <si>
    <t>I3-MO-REP-00185</t>
  </si>
  <si>
    <t>$ 1.006,74</t>
  </si>
  <si>
    <t>I3-MO-REP-00186</t>
  </si>
  <si>
    <t>CAMBIO TORNILLO (valor unitario de mano de obra por cada repuesto individual)</t>
  </si>
  <si>
    <t>I3-MO-REP-00187</t>
  </si>
  <si>
    <t>I3-MO-REP-00188</t>
  </si>
  <si>
    <t>$ 5.932,03</t>
  </si>
  <si>
    <t>I3-MO-REP-00189</t>
  </si>
  <si>
    <t>$ 18.294,59</t>
  </si>
  <si>
    <t>I3-MO-REP-00190</t>
  </si>
  <si>
    <t>$ 4.662,50</t>
  </si>
  <si>
    <t>I3-MO-REP-00191</t>
  </si>
  <si>
    <t>$ 19.156,11</t>
  </si>
  <si>
    <t>I3-MO-REP-00192</t>
  </si>
  <si>
    <t>$ 8.067,86</t>
  </si>
  <si>
    <t>I3-MO-REP-00193</t>
  </si>
  <si>
    <t>$ 30.599,41</t>
  </si>
  <si>
    <t>I3-MO-REP-00194</t>
  </si>
  <si>
    <t>$ 37.231,41</t>
  </si>
  <si>
    <t>I3-MO-REP-00195</t>
  </si>
  <si>
    <t>$ 4.441.009,26</t>
  </si>
  <si>
    <t>I3-MO-REP-00196</t>
  </si>
  <si>
    <t>$ 2.570.380,32</t>
  </si>
  <si>
    <t>I3-MO-REP-00197</t>
  </si>
  <si>
    <t>$ 1.400.340,02</t>
  </si>
  <si>
    <t>I3-MO-REP-00198</t>
  </si>
  <si>
    <t>$ 1.573.132,73</t>
  </si>
  <si>
    <t>I3-MO-REP-00199</t>
  </si>
  <si>
    <t>$ 70.915,83</t>
  </si>
  <si>
    <t>CAMBIO TUBO DE ESCAPE COMPLETO</t>
  </si>
  <si>
    <t>I3-MO-REP-00200</t>
  </si>
  <si>
    <t>$ 66.527,88</t>
  </si>
  <si>
    <t>I3-MO-REP-00201</t>
  </si>
  <si>
    <t>I3-MO-REP-00202</t>
  </si>
  <si>
    <t>$ 32.889,55</t>
  </si>
  <si>
    <t>I3-MO-REP-00203</t>
  </si>
  <si>
    <t>CAMBIO UNIDAD ARRANQUE</t>
  </si>
  <si>
    <t>$ 1.138.231,75</t>
  </si>
  <si>
    <t>I3-MO-REP-00204</t>
  </si>
  <si>
    <t>$ 1.263.572,18</t>
  </si>
  <si>
    <t>I3-MO-REP-00205</t>
  </si>
  <si>
    <t>$ 1.306.237,54</t>
  </si>
  <si>
    <t>I3-MO-REP-00206</t>
  </si>
  <si>
    <t>CAMBIO UNIDAD ELECTRONICA CDI</t>
  </si>
  <si>
    <t>$ 13.787,15</t>
  </si>
  <si>
    <t>I3-MO-REP-00207</t>
  </si>
  <si>
    <t>$ 9.135,54</t>
  </si>
  <si>
    <t>I3-MO-REP-00208</t>
  </si>
  <si>
    <t>$ 8.616,95</t>
  </si>
  <si>
    <t>CAMBIO UNIDAD ELECTRONICA ECU</t>
  </si>
  <si>
    <t>I3-MO-REP-00209</t>
  </si>
  <si>
    <t>I3-MO-REP-00210</t>
  </si>
  <si>
    <t>$ 54.712,04</t>
  </si>
  <si>
    <t>CAMBIO VALVULA ADMISION</t>
  </si>
  <si>
    <t>I3-MO-REP-00211</t>
  </si>
  <si>
    <t>I3-MO-REP-00212</t>
  </si>
  <si>
    <t>CAMBIO VALVULA ESCAPE</t>
  </si>
  <si>
    <t>CAMBIO VALVULA SELLOMATIC</t>
  </si>
  <si>
    <t>I3-MO-REP-00213</t>
  </si>
  <si>
    <t>I3-MO-REP-00214</t>
  </si>
  <si>
    <t>$ 121.474,33</t>
  </si>
  <si>
    <t>I3-MO-REP-00215</t>
  </si>
  <si>
    <t>CAMBIO VALVULAS ESCAPE</t>
  </si>
  <si>
    <t>$ 169.768,60</t>
  </si>
  <si>
    <t>I3-MO-REP-00216</t>
  </si>
  <si>
    <t>$ 206.824,07</t>
  </si>
  <si>
    <t>I3-MO-REP-00217</t>
  </si>
  <si>
    <t>$ 48.237,16</t>
  </si>
  <si>
    <t>I3-MO-REP-00218</t>
  </si>
  <si>
    <t>$ 60.323,22</t>
  </si>
  <si>
    <t>I3-MO-REP-00219</t>
  </si>
  <si>
    <t>I3-MO-REP-00220</t>
  </si>
  <si>
    <t>I3-MO-REP-00221</t>
  </si>
  <si>
    <t>$ 38.082,85</t>
  </si>
  <si>
    <t>I3-MO-REP-00222</t>
  </si>
  <si>
    <t>I3-MO-REP-00223</t>
  </si>
  <si>
    <t>$ 68.410,34</t>
  </si>
  <si>
    <t>I3-MO-REP-00224</t>
  </si>
  <si>
    <t>I3-MO-REP-00225</t>
  </si>
  <si>
    <t>$ 16.732,07</t>
  </si>
  <si>
    <t>I3-MO-REP-00226</t>
  </si>
  <si>
    <t>$ 301.620,08</t>
  </si>
  <si>
    <t>I3-MO-REP-00227</t>
  </si>
  <si>
    <t>$ 27.582,85</t>
  </si>
  <si>
    <t>I3-MO-REP-00228</t>
  </si>
  <si>
    <t>$ 86.177,06</t>
  </si>
  <si>
    <t>I3-MO-REP-00229</t>
  </si>
  <si>
    <t>I3-MO-REP-00230</t>
  </si>
  <si>
    <t>I3-MO-REP-00231</t>
  </si>
  <si>
    <t>$ 77.559,11</t>
  </si>
  <si>
    <t>I3-MO-REP-00232</t>
  </si>
  <si>
    <t>I3-MO-REP-00233</t>
  </si>
  <si>
    <t>I3-MO-REP-00234</t>
  </si>
  <si>
    <t>$ 87.119,34</t>
  </si>
  <si>
    <t>I3-MO-REP-00235</t>
  </si>
  <si>
    <t>I3-MO-REP-00236</t>
  </si>
  <si>
    <t>I3-MO-REP-00237</t>
  </si>
  <si>
    <t>I3-MO-REP-00238</t>
  </si>
  <si>
    <t>$ 5.880,39</t>
  </si>
  <si>
    <t>I3-MO-REP-00239</t>
  </si>
  <si>
    <t>$ 32.707,29</t>
  </si>
  <si>
    <t>I3-MO-REP-00240</t>
  </si>
  <si>
    <t>I3-MO-REP-00241</t>
  </si>
  <si>
    <t>I3-MO-REP-00242</t>
  </si>
  <si>
    <t>$ 11.306,23</t>
  </si>
  <si>
    <t>I3-MO-REP-00243</t>
  </si>
  <si>
    <t>I3-MO-REP-00244</t>
  </si>
  <si>
    <t>I3-MO-REP-00245</t>
  </si>
  <si>
    <t>I3-MO-REP-00246</t>
  </si>
  <si>
    <t>$ 129.265,38</t>
  </si>
  <si>
    <t>I3-MO-REP-00247</t>
  </si>
  <si>
    <t>$ 155.117,80</t>
  </si>
  <si>
    <t>I3-MO-REP-00248</t>
  </si>
  <si>
    <t>$ 91.796,84</t>
  </si>
  <si>
    <t>I3-MO-REP-00249</t>
  </si>
  <si>
    <t>$ 105.090,69</t>
  </si>
  <si>
    <t>I3-MO-REP-00250</t>
  </si>
  <si>
    <t>I3-MO-REP-00251</t>
  </si>
  <si>
    <t>I3-MO-REP-00252</t>
  </si>
  <si>
    <t>$ 166.347,34</t>
  </si>
  <si>
    <t>I3-MO-REP-00253</t>
  </si>
  <si>
    <t>I3-MO-REP-00254</t>
  </si>
  <si>
    <t>$ 146.499,85</t>
  </si>
  <si>
    <t>I3-MO-REP-00255</t>
  </si>
  <si>
    <t>I3-MO-REP-00256</t>
  </si>
  <si>
    <t>$ 111.387,75</t>
  </si>
  <si>
    <t>I3-MO-REP-00257</t>
  </si>
  <si>
    <t>I3-MO-REP-00258</t>
  </si>
  <si>
    <t>$ 245.553,00</t>
  </si>
  <si>
    <t>I3-MO-REP-00259</t>
  </si>
  <si>
    <t>$ 151.237,89</t>
  </si>
  <si>
    <t>I3-MO-REP-00260</t>
  </si>
  <si>
    <t>I3-MO-REP-00261</t>
  </si>
  <si>
    <t>I3-MO-REP-00262</t>
  </si>
  <si>
    <t>I3-MO-REP-00263</t>
  </si>
  <si>
    <t>I3-MO-REP-00264</t>
  </si>
  <si>
    <t>$ 34.974,69</t>
  </si>
  <si>
    <t>I3-MO-REP-00265</t>
  </si>
  <si>
    <t>I3-MO-REP-00266</t>
  </si>
  <si>
    <t>I3-MO-REP-00267</t>
  </si>
  <si>
    <t>SERVICIOS A TODO COSTO (INCLUYE REPUESTOS E INSUMOS)</t>
  </si>
  <si>
    <t>I3-MO-REP-00268</t>
  </si>
  <si>
    <t>I3-MO-REP-00269</t>
  </si>
  <si>
    <t>$ 25.852,85</t>
  </si>
  <si>
    <t>I3-MO-REP-00270</t>
  </si>
  <si>
    <t>I3-MO-REP-00271</t>
  </si>
  <si>
    <t>I3-MO-REP-00272</t>
  </si>
  <si>
    <t>$ 525.681,05</t>
  </si>
  <si>
    <t>I3-MO-REP-00273</t>
  </si>
  <si>
    <t>$ 260.616,99</t>
  </si>
  <si>
    <t>I3-MO-TEC-00001</t>
  </si>
  <si>
    <t>REVISION TECNICOMECANICA</t>
  </si>
  <si>
    <t>#N/D</t>
  </si>
  <si>
    <t>$ 698.035,75</t>
  </si>
  <si>
    <t>I3-MO-GASES-00001</t>
  </si>
  <si>
    <t>GASES</t>
  </si>
  <si>
    <t>I2-MO-TEMP-00001</t>
  </si>
  <si>
    <t>INTERVALO 2</t>
  </si>
  <si>
    <t>$ 70.988,67</t>
  </si>
  <si>
    <t>I2-MO-TEMP-00002</t>
  </si>
  <si>
    <t>I2-MO-TEMP-00003</t>
  </si>
  <si>
    <t>I2-MO-TEMP-00004</t>
  </si>
  <si>
    <t>I2-MO-TEMP-00005</t>
  </si>
  <si>
    <t>I2-MO-TEMP-00006</t>
  </si>
  <si>
    <t>I2-MO-TEMP-00007</t>
  </si>
  <si>
    <t>$ 22.157,01</t>
  </si>
  <si>
    <t>I2-MO-TEMP-00008</t>
  </si>
  <si>
    <t>I2-MO-TEMP-00009</t>
  </si>
  <si>
    <t>I2-MO-TEMP-00010</t>
  </si>
  <si>
    <t>I2-MO-TEMP-00011</t>
  </si>
  <si>
    <t>I2-MO-TEMP-00012</t>
  </si>
  <si>
    <t>$ 33.008,69</t>
  </si>
  <si>
    <t>I2-MO-TEMP-00013</t>
  </si>
  <si>
    <t>I2-MO-TEMP-00014</t>
  </si>
  <si>
    <t>I2-MO-TEMP-00015</t>
  </si>
  <si>
    <t>I2-MO-TEMP-00016</t>
  </si>
  <si>
    <t>$ 267.148,29</t>
  </si>
  <si>
    <t>I2-MO-TEMP-00017</t>
  </si>
  <si>
    <t>$ 258.531,76</t>
  </si>
  <si>
    <t>I2-MO-TEMP-00018</t>
  </si>
  <si>
    <t>$ 159.256</t>
  </si>
  <si>
    <t>I2-MO-TEMP-00019</t>
  </si>
  <si>
    <t>I2-MO-TEMP-00020</t>
  </si>
  <si>
    <t>I2-MO-TEMP-00021</t>
  </si>
  <si>
    <t>$ 256.316</t>
  </si>
  <si>
    <t>I2-MO-TEMP-00022</t>
  </si>
  <si>
    <t>I2-MO-TEMP-00023</t>
  </si>
  <si>
    <t>I2-MO-TEMP-00024</t>
  </si>
  <si>
    <t>$ 67.620</t>
  </si>
  <si>
    <t>$ 141.497,65</t>
  </si>
  <si>
    <t>I2-MO-TEMP-00025</t>
  </si>
  <si>
    <t>I2-MO-TEMP-00026</t>
  </si>
  <si>
    <t>I2-MO-TEMP-00027</t>
  </si>
  <si>
    <t>I2-MO-TEMP-00028</t>
  </si>
  <si>
    <t>I2-MO-TEMP-00029</t>
  </si>
  <si>
    <t>$ 38.434,53</t>
  </si>
  <si>
    <t>I2-MO-TEMP-00030</t>
  </si>
  <si>
    <t>$ 60.136,99</t>
  </si>
  <si>
    <t>$ 51.192</t>
  </si>
  <si>
    <t>I2-MO-TEMP-00031</t>
  </si>
  <si>
    <t>I2-MO-TEMP-00032</t>
  </si>
  <si>
    <t>REPARACION CABEZA DE FUERZA DE MOTOR</t>
  </si>
  <si>
    <t>I2-MO-TEMP-00033</t>
  </si>
  <si>
    <t>$ 812.280</t>
  </si>
  <si>
    <t>I2-MO-TEMP-00034</t>
  </si>
  <si>
    <t>I2-MO-TEMP-00035</t>
  </si>
  <si>
    <t>REPARACION GENERAL DE CAJA DE CAMBIOS</t>
  </si>
  <si>
    <t>$ 949.620</t>
  </si>
  <si>
    <t>I2-MO-TEMP-00036</t>
  </si>
  <si>
    <t>I2-MO-TEMP-00037</t>
  </si>
  <si>
    <t>I2-MO-TEMP-00038</t>
  </si>
  <si>
    <t>$ 1.049.620</t>
  </si>
  <si>
    <t>$ 517.063,10</t>
  </si>
  <si>
    <t>I2-MO-TEMP-00039</t>
  </si>
  <si>
    <t>$ 284.384,18</t>
  </si>
  <si>
    <t>I2-MO-TEMP-00040</t>
  </si>
  <si>
    <t>I2-MO-TEMP-00041</t>
  </si>
  <si>
    <t>$ 227.220</t>
  </si>
  <si>
    <t>I2-MO-TEMP-00042</t>
  </si>
  <si>
    <t>I2-MO-TEMP-00043</t>
  </si>
  <si>
    <t>$ 346.920</t>
  </si>
  <si>
    <t>I2-MO-TEMP-00044</t>
  </si>
  <si>
    <t>$ 14.399,99</t>
  </si>
  <si>
    <t>I2-MO-TEMP-00045</t>
  </si>
  <si>
    <t xml:space="preserve">LIMPIEZA DE SISTEMA ELECTRICO </t>
  </si>
  <si>
    <t>$ 14.291,35</t>
  </si>
  <si>
    <t>$ 140.920</t>
  </si>
  <si>
    <t>I2-MO-TEMP-00046</t>
  </si>
  <si>
    <t>$ 38.008,69</t>
  </si>
  <si>
    <t>I2-MO-TEMP-00047</t>
  </si>
  <si>
    <t>I2-MO-TEMP-00048</t>
  </si>
  <si>
    <t>I2-MO-TEMP-00049</t>
  </si>
  <si>
    <t>I2-MO-TEMP-00050</t>
  </si>
  <si>
    <t>I2-MO-TEMP-00051</t>
  </si>
  <si>
    <t>I2-MO-TEMP-00052</t>
  </si>
  <si>
    <t>LAVADO GENERAL</t>
  </si>
  <si>
    <t>I2-MO-TEMP-00053</t>
  </si>
  <si>
    <t>$ 41.833</t>
  </si>
  <si>
    <t>I2-MO-TEMP-00054</t>
  </si>
  <si>
    <t>I2-MO-TEMP-00055</t>
  </si>
  <si>
    <t>I2-MO-TEMP-00056</t>
  </si>
  <si>
    <t>REVISION TECNICO  MECANICA</t>
  </si>
  <si>
    <t>$ 295.826</t>
  </si>
  <si>
    <t>I2-MO-TEMP-00057</t>
  </si>
  <si>
    <t>I2-MO-TEMP-00058</t>
  </si>
  <si>
    <t xml:space="preserve">DESPINCHE </t>
  </si>
  <si>
    <t>$ 32.740</t>
  </si>
  <si>
    <t>I2-MO-TEMP-00059</t>
  </si>
  <si>
    <t>I2-MO-TEMP-00060</t>
  </si>
  <si>
    <t>I2-MO-TEMP-00061</t>
  </si>
  <si>
    <t>$ 224.059,97</t>
  </si>
  <si>
    <t>I2-MO-TEMP-00062</t>
  </si>
  <si>
    <t>I2-MO-TEMP-00063</t>
  </si>
  <si>
    <t>I2-MO-TEMP-00064</t>
  </si>
  <si>
    <t>I2-MO-TEMP-00065</t>
  </si>
  <si>
    <t>I2-MO-TEMP-00066</t>
  </si>
  <si>
    <t>$ 80.421,16</t>
  </si>
  <si>
    <t>I2-MO-TEMP-00067</t>
  </si>
  <si>
    <t>I2-MO-TEMP-00068</t>
  </si>
  <si>
    <t>I2-MO-TEMP-00069</t>
  </si>
  <si>
    <t>I2-MO-TEMP-00070</t>
  </si>
  <si>
    <t>$ 137.883,33</t>
  </si>
  <si>
    <t>I2-MO-TEMP-00071</t>
  </si>
  <si>
    <t>$ 65.562,83</t>
  </si>
  <si>
    <t>I2-MO-TEMP-00072</t>
  </si>
  <si>
    <t>$ 95.988,66</t>
  </si>
  <si>
    <t>I2-MO-TEMP-00073</t>
  </si>
  <si>
    <t>I2-MO-TEMP-00074</t>
  </si>
  <si>
    <t>I2-MO-TEMP-00075</t>
  </si>
  <si>
    <t>$ 136.237,89</t>
  </si>
  <si>
    <t>I2-MO-TEMP-00076</t>
  </si>
  <si>
    <t>$ 465.356,83</t>
  </si>
  <si>
    <t>I2-MO-TEMP-00077</t>
  </si>
  <si>
    <t>I2-MO-TEMP-00078</t>
  </si>
  <si>
    <t>I2-MO-TEMP-00079</t>
  </si>
  <si>
    <t>$ 49.286,20</t>
  </si>
  <si>
    <t>I2-MO-TEMP-00080</t>
  </si>
  <si>
    <t>I2-MO-TEMP-00081</t>
  </si>
  <si>
    <t>$ 32.503,10</t>
  </si>
  <si>
    <t>I2-MO-TEMP-00082</t>
  </si>
  <si>
    <t>I2-MO-TEMP-00083</t>
  </si>
  <si>
    <t>I2-MO-TEMP-00084</t>
  </si>
  <si>
    <t>I2-MO-TEMP-00085</t>
  </si>
  <si>
    <t>I2-MO-TEMP-00086</t>
  </si>
  <si>
    <t>I2-MO-TEMP-00087</t>
  </si>
  <si>
    <t>I2-MO-TEMP-00088</t>
  </si>
  <si>
    <t>I2-MO-TEMP-00089</t>
  </si>
  <si>
    <t>I2-MO-TEMP-00090</t>
  </si>
  <si>
    <t>I2-MO-TEMP-00091</t>
  </si>
  <si>
    <t>I2-MO-TEMP-00092</t>
  </si>
  <si>
    <t>I2-MO-TEMP-00093</t>
  </si>
  <si>
    <t>I2-MO-TEMP-00094</t>
  </si>
  <si>
    <t>I2-MO-TEMP-00095</t>
  </si>
  <si>
    <t>$ 43.860,36</t>
  </si>
  <si>
    <t>CAMBIO EMPAQUE ARBOL LEVA (CULATA)</t>
  </si>
  <si>
    <t>I2-MO-TEMP-00096</t>
  </si>
  <si>
    <t>I2-MO-TEMP-00097</t>
  </si>
  <si>
    <t>I2-MO-TEMP-00098</t>
  </si>
  <si>
    <t>I2-MO-TEMP-00099</t>
  </si>
  <si>
    <t>I2-MO-TEMP-00100</t>
  </si>
  <si>
    <t>I2-MO-TEMP-00101</t>
  </si>
  <si>
    <t>I2-MO-TEMP-00102</t>
  </si>
  <si>
    <t>I2-MO-TEMP-00103</t>
  </si>
  <si>
    <t>I2-MO-TEMP-00104</t>
  </si>
  <si>
    <t>I2-MO-TEMP-00105</t>
  </si>
  <si>
    <t>I2-MO-TEMP-00106</t>
  </si>
  <si>
    <t>I2-MO-TEMP-00107</t>
  </si>
  <si>
    <t>I2-MO-TEMP-00108</t>
  </si>
  <si>
    <t>I2-MO-TEMP-00109</t>
  </si>
  <si>
    <t>CAMBIO EMBRAGUE DEL ARRANQUECOMPLETO</t>
  </si>
  <si>
    <t>I2-MO-TEMP-00110</t>
  </si>
  <si>
    <t>I2-MO-TEMP-00111</t>
  </si>
  <si>
    <t>I2-MO-TEMP-00112</t>
  </si>
  <si>
    <t>I2-MO-TEMP-00113</t>
  </si>
  <si>
    <t>I2-MO-TEMP-00114</t>
  </si>
  <si>
    <t>$ 32.157,01</t>
  </si>
  <si>
    <t>I2-MO-TEMP-00115</t>
  </si>
  <si>
    <t>I2-MO-TEMP-00116</t>
  </si>
  <si>
    <t>I2-MO-TEMP-00117</t>
  </si>
  <si>
    <t>I2-MO-TEMP-00118</t>
  </si>
  <si>
    <t>I2-MO-TEMP-00119</t>
  </si>
  <si>
    <t>I2-MO-TEMP-00120</t>
  </si>
  <si>
    <t>I2-MO-TEMP-00121</t>
  </si>
  <si>
    <t>I2-MO-TEMP-00122</t>
  </si>
  <si>
    <t>I2-MO-TEMP-00123</t>
  </si>
  <si>
    <t>I2-MO-TEMP-00124</t>
  </si>
  <si>
    <t>I2-MO-TEMP-00125</t>
  </si>
  <si>
    <t>I2-MO-TEMP-00126</t>
  </si>
  <si>
    <t>I2-MO-TEMP-00127</t>
  </si>
  <si>
    <t>I2-MO-TEMP-00128</t>
  </si>
  <si>
    <t>I2-MO-TEMP-00129</t>
  </si>
  <si>
    <t>I2-MO-TEMP-00130</t>
  </si>
  <si>
    <t>$ 132.691,13</t>
  </si>
  <si>
    <t>I2-MO-TEMP-00131</t>
  </si>
  <si>
    <t>I2-MO-TEMP-00132</t>
  </si>
  <si>
    <t>I2-MO-TEMP-00133</t>
  </si>
  <si>
    <t>I2-MO-TEMP-00134</t>
  </si>
  <si>
    <t>I2-MO-TEMP-00135</t>
  </si>
  <si>
    <t>I2-MO-TEMP-00136</t>
  </si>
  <si>
    <t>I2-MO-TEMP-00137</t>
  </si>
  <si>
    <t>I2-MO-TEMP-00138</t>
  </si>
  <si>
    <t>I2-MO-TEMP-00139</t>
  </si>
  <si>
    <t>I2-MO-TEMP-00140</t>
  </si>
  <si>
    <t>I2-MO-TEMP-00141</t>
  </si>
  <si>
    <t>I2-MO-TEMP-00142</t>
  </si>
  <si>
    <t>I2-MO-TEMP-00143</t>
  </si>
  <si>
    <t>I2-MO-TEMP-00144</t>
  </si>
  <si>
    <t>I2-MO-TEMP-00145</t>
  </si>
  <si>
    <t>I2-MO-TEMP-00146</t>
  </si>
  <si>
    <t>I2-MO-TEMP-00147</t>
  </si>
  <si>
    <t>I2-MO-TEMP-00148</t>
  </si>
  <si>
    <t>I2-MO-TEMP-00149</t>
  </si>
  <si>
    <t>I2-MO-TEMP-00150</t>
  </si>
  <si>
    <t>I2-MO-TEMP-00151</t>
  </si>
  <si>
    <t>I2-MO-TEMP-00152</t>
  </si>
  <si>
    <t>$ 454.850,56</t>
  </si>
  <si>
    <t>I2-MO-TEMP-00153</t>
  </si>
  <si>
    <t>I2-MO-TEMP-00154</t>
  </si>
  <si>
    <t>I2-MO-TEMP-00155</t>
  </si>
  <si>
    <t>I2-MO-TEMP-00156</t>
  </si>
  <si>
    <t>$ 120.647,43</t>
  </si>
  <si>
    <t>I2-MO-TEMP-00157</t>
  </si>
  <si>
    <t>I2-MO-TEMP-00158</t>
  </si>
  <si>
    <t>I2-MO-TEMP-00159</t>
  </si>
  <si>
    <t>I2-MO-TEMP-00160</t>
  </si>
  <si>
    <t>$ 89.212,30</t>
  </si>
  <si>
    <t>I2-MO-TEMP-00161</t>
  </si>
  <si>
    <t>I2-MO-TEMP-00162</t>
  </si>
  <si>
    <t>I2-MO-TEMP-00163</t>
  </si>
  <si>
    <t>I2-MO-TEMP-00164</t>
  </si>
  <si>
    <t>I2-MO-TEMP-00165</t>
  </si>
  <si>
    <t>I2-MO-TEMP-00166</t>
  </si>
  <si>
    <t>I2-MO-TEMP-00167</t>
  </si>
  <si>
    <t>I2-MO-TEMP-00168</t>
  </si>
  <si>
    <t>I2-MO-TEMP-00169</t>
  </si>
  <si>
    <t>I2-MO-TEMP-00170</t>
  </si>
  <si>
    <t>I2-MO-TEMP-00171</t>
  </si>
  <si>
    <t>I2-MO-TEMP-00172</t>
  </si>
  <si>
    <t>I2-MO-TEMP-00173</t>
  </si>
  <si>
    <t>I2-MO-TEMP-00174</t>
  </si>
  <si>
    <t>I2-MO-TEMP-00175</t>
  </si>
  <si>
    <t>I2-MO-TEMP-00176</t>
  </si>
  <si>
    <t>I2-MO-TEMP-00177</t>
  </si>
  <si>
    <t>I2-MO-TEMP-00178</t>
  </si>
  <si>
    <t>I2-MO-TEMP-00179</t>
  </si>
  <si>
    <t>I2-MO-TEMP-00180</t>
  </si>
  <si>
    <t>I2-MO-TEMP-00181</t>
  </si>
  <si>
    <t>$ 14.764,08</t>
  </si>
  <si>
    <t>I2-MO-TEMP-00182</t>
  </si>
  <si>
    <t>I2-MO-TEMP-00183</t>
  </si>
  <si>
    <t>I2-MO-TEMP-00184</t>
  </si>
  <si>
    <t>I2-MO-TEMP-00185</t>
  </si>
  <si>
    <t>I2-MO-TEMP-00186</t>
  </si>
  <si>
    <t>I2-MO-TEMP-00187</t>
  </si>
  <si>
    <t>I2-MO-TEMP-00188</t>
  </si>
  <si>
    <t>I2-MO-TEMP-00189</t>
  </si>
  <si>
    <t>I2-MO-TEMP-00190</t>
  </si>
  <si>
    <t>I2-MO-TEMP-00191</t>
  </si>
  <si>
    <t>I2-MO-TEMP-00192</t>
  </si>
  <si>
    <t>$ 66.946,63</t>
  </si>
  <si>
    <t>I2-MO-TEMP-00193</t>
  </si>
  <si>
    <t>I2-MO-TEMP-00194</t>
  </si>
  <si>
    <t>$ 101.883,43</t>
  </si>
  <si>
    <t>I2-MO-TEMP-00195</t>
  </si>
  <si>
    <t>I2-MO-TEMP-00196</t>
  </si>
  <si>
    <t>I2-MO-TEMP-00197</t>
  </si>
  <si>
    <t>I2-MO-TEMP-00198</t>
  </si>
  <si>
    <t>I2-MO-TEMP-00199</t>
  </si>
  <si>
    <t>I2-MO-TEMP-00200</t>
  </si>
  <si>
    <t>I2-MO-TEMP-00201</t>
  </si>
  <si>
    <t>I2-MO-TEMP-00202</t>
  </si>
  <si>
    <t>I2-MO-TEMP-00203</t>
  </si>
  <si>
    <t>I2-MO-TEMP-00204</t>
  </si>
  <si>
    <t>I2-MO-TEMP-00205</t>
  </si>
  <si>
    <t>$ 107.292,51</t>
  </si>
  <si>
    <t>I2-MO-TEMP-00206</t>
  </si>
  <si>
    <t>I2-MO-TEMP-00207</t>
  </si>
  <si>
    <t>$ 172.353,70</t>
  </si>
  <si>
    <t>I2-MO-TEMP-00208</t>
  </si>
  <si>
    <t>I2-MO-TEMP-00209</t>
  </si>
  <si>
    <t>I2-MO-TEMP-00210</t>
  </si>
  <si>
    <t>I2-MO-TEMP-00211</t>
  </si>
  <si>
    <t>$ 12.206,22</t>
  </si>
  <si>
    <t>I2-MO-TEMP-00212</t>
  </si>
  <si>
    <t>$ 255.621,31</t>
  </si>
  <si>
    <t>I2-MO-TEMP-00213</t>
  </si>
  <si>
    <t>$ 429.941,47</t>
  </si>
  <si>
    <t>I2-MO-TEMP-00214</t>
  </si>
  <si>
    <t>$ 430.886,46</t>
  </si>
  <si>
    <t>I2-MO-TEMP-00215</t>
  </si>
  <si>
    <t>$ 393.414,28</t>
  </si>
  <si>
    <t>I2-MO-TEMP-00216</t>
  </si>
  <si>
    <t>I2-MO-TEMP-00217</t>
  </si>
  <si>
    <t>I2-MO-TEMP-00218</t>
  </si>
  <si>
    <t>$ 96.474,33</t>
  </si>
  <si>
    <t>I2-MO-TEMP-00219</t>
  </si>
  <si>
    <t>$ 196.024,84</t>
  </si>
  <si>
    <t>I2-MO-TEMP-00220</t>
  </si>
  <si>
    <t>$ 181.637,55</t>
  </si>
  <si>
    <t>I2-MO-TEMP-00221</t>
  </si>
  <si>
    <t>I2-MO-TEMP-00222</t>
  </si>
  <si>
    <t>I2-MO-TEMP-00223</t>
  </si>
  <si>
    <t>I2-MO-TEMP-00224</t>
  </si>
  <si>
    <t>I2-MO-TEMP-00225</t>
  </si>
  <si>
    <t>I2-MO-TEMP-00226</t>
  </si>
  <si>
    <t>$ 30.776,73</t>
  </si>
  <si>
    <t>I2-MO-TEMP-00227</t>
  </si>
  <si>
    <t>$ 53.438,13</t>
  </si>
  <si>
    <t>I2-MO-TEMP-00228</t>
  </si>
  <si>
    <t>$ 383.151,11</t>
  </si>
  <si>
    <t>I2-MO-TEMP-00229</t>
  </si>
  <si>
    <t>$ 1.650.568,02</t>
  </si>
  <si>
    <t>I2-MO-TEMP-00230</t>
  </si>
  <si>
    <t>$ 1.318.588,64</t>
  </si>
  <si>
    <t>I2-MO-TEMP-00231</t>
  </si>
  <si>
    <t>$ 265.166,43</t>
  </si>
  <si>
    <t>I2-MO-TEMP-00232</t>
  </si>
  <si>
    <t>$ 295.544,46</t>
  </si>
  <si>
    <t>I2-MO-TEMP-00233</t>
  </si>
  <si>
    <t>$ 35.980,02</t>
  </si>
  <si>
    <t>I2-MO-TEMP-00234</t>
  </si>
  <si>
    <t>$ 39.700,76</t>
  </si>
  <si>
    <t>I2-MO-TEMP-00235</t>
  </si>
  <si>
    <t>$ 24.000,21</t>
  </si>
  <si>
    <t>I2-MO-TEMP-00236</t>
  </si>
  <si>
    <t>$ 24.504,08</t>
  </si>
  <si>
    <t>I2-MO-TEMP-00237</t>
  </si>
  <si>
    <t>$ 150.360,55</t>
  </si>
  <si>
    <t>I2-MO-TEMP-00238</t>
  </si>
  <si>
    <t>$ 167.235,83</t>
  </si>
  <si>
    <t>I2-MO-TEMP-00239</t>
  </si>
  <si>
    <t>$ 499.085,96</t>
  </si>
  <si>
    <t>I2-MO-TEMP-00240</t>
  </si>
  <si>
    <t>$ 156.138,92</t>
  </si>
  <si>
    <t>I2-MO-TEMP-00241</t>
  </si>
  <si>
    <t>$ 55.958,73</t>
  </si>
  <si>
    <t>I2-MO-TEMP-00242</t>
  </si>
  <si>
    <t>$ 372.302,28</t>
  </si>
  <si>
    <t>I2-MO-TEMP-00243</t>
  </si>
  <si>
    <t>I2-MO-TEMP-00244</t>
  </si>
  <si>
    <t>$ 43.103,77</t>
  </si>
  <si>
    <t>I2-MO-TEMP-00245</t>
  </si>
  <si>
    <t>$ 119.354,95</t>
  </si>
  <si>
    <t>I2-MO-TEMP-00246</t>
  </si>
  <si>
    <t>$ 432.126,44</t>
  </si>
  <si>
    <t>I2-MO-TEMP-00247</t>
  </si>
  <si>
    <t>$ 97.451,72</t>
  </si>
  <si>
    <t>I2-MO-TEMP-00248</t>
  </si>
  <si>
    <t>$ 424.110,27</t>
  </si>
  <si>
    <t>I2-MO-TEMP-00249</t>
  </si>
  <si>
    <t>$ 11.467,69</t>
  </si>
  <si>
    <t>I2-MO-TEMP-00250</t>
  </si>
  <si>
    <t>$ 107.203,12</t>
  </si>
  <si>
    <t>I2-MO-TEMP-00251</t>
  </si>
  <si>
    <t>$ 3.668,80</t>
  </si>
  <si>
    <t>I2-MO-TEMP-00252</t>
  </si>
  <si>
    <t>$ 15.627,77</t>
  </si>
  <si>
    <t>I2-MO-TEMP-00253</t>
  </si>
  <si>
    <t>$ 29.365,14</t>
  </si>
  <si>
    <t>I2-MO-TEMP-00254</t>
  </si>
  <si>
    <t>$ 11.342,36</t>
  </si>
  <si>
    <t>I2-MO-TEMP-00255</t>
  </si>
  <si>
    <t>$ 33.900,81</t>
  </si>
  <si>
    <t>I2-MO-TEMP-00256</t>
  </si>
  <si>
    <t>$ 31.256,54</t>
  </si>
  <si>
    <t>I2-MO-TEMP-00257</t>
  </si>
  <si>
    <t>$ 73.604,24</t>
  </si>
  <si>
    <t>I2-MO-TEMP-00258</t>
  </si>
  <si>
    <t>$ 111.158,28</t>
  </si>
  <si>
    <t>I2-MO-TEMP-00259</t>
  </si>
  <si>
    <t>$ 29.343,57</t>
  </si>
  <si>
    <t>I2-MO-TEMP-00260</t>
  </si>
  <si>
    <t>$ 136.978,73</t>
  </si>
  <si>
    <t>I2-MO-TEMP-00261</t>
  </si>
  <si>
    <t>$ 170.820,07</t>
  </si>
  <si>
    <t>I2-MO-TEMP-00262</t>
  </si>
  <si>
    <t>$ 1.103.215,54</t>
  </si>
  <si>
    <t>I2-MO-TEMP-00263</t>
  </si>
  <si>
    <t>$ 194.094,52</t>
  </si>
  <si>
    <t>I2-MO-TEMP-00264</t>
  </si>
  <si>
    <t>$ 647.486,67</t>
  </si>
  <si>
    <t>I2-MO-TEMP-00265</t>
  </si>
  <si>
    <t>$ 652.936,40</t>
  </si>
  <si>
    <t>I2-MO-TEMP-00266</t>
  </si>
  <si>
    <t>I2-MO-TEMP-00267</t>
  </si>
  <si>
    <t>$ 927.498,16</t>
  </si>
  <si>
    <t>I2-MO-TEMP-00268</t>
  </si>
  <si>
    <t>$ 12.885,13</t>
  </si>
  <si>
    <t>I2-MO-TEMP-00269</t>
  </si>
  <si>
    <t>$ 19.397,44</t>
  </si>
  <si>
    <t>I2-MO-TEMP-00270</t>
  </si>
  <si>
    <t>$ 52.807,66</t>
  </si>
  <si>
    <t>I2-MO-TEMP-00271</t>
  </si>
  <si>
    <t>$ 112.675,53</t>
  </si>
  <si>
    <t>I2-MO-TEMP-00272</t>
  </si>
  <si>
    <t>$ 21.513,16</t>
  </si>
  <si>
    <t>I2-MO-TEMP-00273</t>
  </si>
  <si>
    <t>$ 34.281,01</t>
  </si>
  <si>
    <t>I2-MO-TEMP-00274</t>
  </si>
  <si>
    <t>$ 9.442,59</t>
  </si>
  <si>
    <t>I2-MO-TEMP-00275</t>
  </si>
  <si>
    <t>I2-MO-TEMP-00276</t>
  </si>
  <si>
    <t>I2-MO-TEMP-00277</t>
  </si>
  <si>
    <t>$ 1.112.034,65</t>
  </si>
  <si>
    <t>I2-MO-TEMP-00278</t>
  </si>
  <si>
    <t>$ 153.888,90</t>
  </si>
  <si>
    <t>I2-MO-TEMP-00279</t>
  </si>
  <si>
    <t>$ 1.077.860,01</t>
  </si>
  <si>
    <t>I2-MO-TEMP-00280</t>
  </si>
  <si>
    <t>$ 653.417,16</t>
  </si>
  <si>
    <t>I2-MO-TEMP-00281</t>
  </si>
  <si>
    <t>I2-MO-TEMP-00282</t>
  </si>
  <si>
    <t>$ 394.618,80</t>
  </si>
  <si>
    <t>I2-MO-TEMP-00283</t>
  </si>
  <si>
    <t>$ 68.940,30</t>
  </si>
  <si>
    <t>I2-MO-TEMP-00284</t>
  </si>
  <si>
    <t>$ 791.508,14</t>
  </si>
  <si>
    <t>I2-MO-TEMP-00285</t>
  </si>
  <si>
    <t>$ 75.416,69</t>
  </si>
  <si>
    <t>I2-MO-TEMP-00286</t>
  </si>
  <si>
    <t>$ 47.107,82</t>
  </si>
  <si>
    <t>I2-MO-TEMP-00287</t>
  </si>
  <si>
    <t>$ 62.011,09</t>
  </si>
  <si>
    <t>I2-MO-TEMP-00288</t>
  </si>
  <si>
    <t>$ 139.701,97</t>
  </si>
  <si>
    <t>I2-MO-TEMP-00289</t>
  </si>
  <si>
    <t>I2-MO-TEMP-00290</t>
  </si>
  <si>
    <t>$ 144.230,31</t>
  </si>
  <si>
    <t>I2-MO-TEMP-00291</t>
  </si>
  <si>
    <t>$ 265.052,56</t>
  </si>
  <si>
    <t>I2-MO-TEMP-00292</t>
  </si>
  <si>
    <t>$ 315.467,21</t>
  </si>
  <si>
    <t>I2-MO-TEMP-00293</t>
  </si>
  <si>
    <t>$ 145.793,60</t>
  </si>
  <si>
    <t>I2-MO-TEMP-00294</t>
  </si>
  <si>
    <t>$ 54.951,00</t>
  </si>
  <si>
    <t>I2-MO-TEMP-00295</t>
  </si>
  <si>
    <t>$ 261.422,09</t>
  </si>
  <si>
    <t>I2-MO-TEMP-00296</t>
  </si>
  <si>
    <t>$ 350.068,46</t>
  </si>
  <si>
    <t>I2-MO-TEMP-00297</t>
  </si>
  <si>
    <t>$ 330.592,11</t>
  </si>
  <si>
    <t>I2-MO-TEMP-00298</t>
  </si>
  <si>
    <t>$ 59.361,74</t>
  </si>
  <si>
    <t>I2-MO-TEMP-00299</t>
  </si>
  <si>
    <t>$ 8.415,57</t>
  </si>
  <si>
    <t>I2-MO-REP-00001</t>
  </si>
  <si>
    <t>$ 14.114,90</t>
  </si>
  <si>
    <t>I2-MO-REP-00002</t>
  </si>
  <si>
    <t>$ 265.934,96</t>
  </si>
  <si>
    <t>I2-MO-REP-00003</t>
  </si>
  <si>
    <t>$ 7.687,42</t>
  </si>
  <si>
    <t>I2-MO-REP-00004</t>
  </si>
  <si>
    <t>$ 11.720,89</t>
  </si>
  <si>
    <t>I2-MO-REP-00005</t>
  </si>
  <si>
    <t>$ 27.823,16</t>
  </si>
  <si>
    <t>I2-MO-REP-00006</t>
  </si>
  <si>
    <t>$ 27.475,00</t>
  </si>
  <si>
    <t>I2-MO-REP-00007</t>
  </si>
  <si>
    <t>$ 8.794,53</t>
  </si>
  <si>
    <t>I2-MO-REP-00008</t>
  </si>
  <si>
    <t>$ 22.002,58</t>
  </si>
  <si>
    <t>I2-MO-REP-00009</t>
  </si>
  <si>
    <t>$ 21.925,36</t>
  </si>
  <si>
    <t>I2-MO-REP-00010</t>
  </si>
  <si>
    <t>$ 10.586,56</t>
  </si>
  <si>
    <t>I2-MO-REP-00011</t>
  </si>
  <si>
    <t>$ 22.991,61</t>
  </si>
  <si>
    <t>I2-MO-REP-00012</t>
  </si>
  <si>
    <t>$ 5.670,68</t>
  </si>
  <si>
    <t>I2-MO-REP-00013</t>
  </si>
  <si>
    <t>$ 9.615,22</t>
  </si>
  <si>
    <t>I2-MO-REP-00014</t>
  </si>
  <si>
    <t>$ 22.633,05</t>
  </si>
  <si>
    <t>I2-MO-REP-00015</t>
  </si>
  <si>
    <t>$ 66.286,43</t>
  </si>
  <si>
    <t>I2-MO-REP-00016</t>
  </si>
  <si>
    <t>$ 165.610,79</t>
  </si>
  <si>
    <t>I2-MO-REP-00017</t>
  </si>
  <si>
    <t>$ 38.691,76</t>
  </si>
  <si>
    <t>I2-MO-REP-00018</t>
  </si>
  <si>
    <t>$ 56.715,80</t>
  </si>
  <si>
    <t>I2-MO-REP-00019</t>
  </si>
  <si>
    <t>$ 93.518,42</t>
  </si>
  <si>
    <t>I2-MO-REP-00020</t>
  </si>
  <si>
    <t>$ 41.212,36</t>
  </si>
  <si>
    <t>I2-MO-REP-00021</t>
  </si>
  <si>
    <t>$ 119.714,11</t>
  </si>
  <si>
    <t>I2-MO-REP-00022</t>
  </si>
  <si>
    <t>$ 457.113,23</t>
  </si>
  <si>
    <t>I2-MO-REP-00023</t>
  </si>
  <si>
    <t>$ 435.618,29</t>
  </si>
  <si>
    <t>I2-MO-REP-00024</t>
  </si>
  <si>
    <t>$ 24.450,52</t>
  </si>
  <si>
    <t>I2-MO-REP-00025</t>
  </si>
  <si>
    <t>$ 45.077,78</t>
  </si>
  <si>
    <t>I2-MO-REP-00026</t>
  </si>
  <si>
    <t>$ 47.888,20</t>
  </si>
  <si>
    <t>I2-MO-REP-00027</t>
  </si>
  <si>
    <t>$ 63.965,21</t>
  </si>
  <si>
    <t>I2-MO-REP-00028</t>
  </si>
  <si>
    <t>$ 67.113,20</t>
  </si>
  <si>
    <t>I2-MO-REP-00029</t>
  </si>
  <si>
    <t>$ 77.889,65</t>
  </si>
  <si>
    <t>I2-MO-REP-00030</t>
  </si>
  <si>
    <t>$ 76.124,85</t>
  </si>
  <si>
    <t>I2-MO-REP-00031</t>
  </si>
  <si>
    <t>$ 54.882,54</t>
  </si>
  <si>
    <t>I2-MO-REP-00032</t>
  </si>
  <si>
    <t>$ 30.629,39</t>
  </si>
  <si>
    <t>I2-MO-REP-00033</t>
  </si>
  <si>
    <t>$ 775.246,76</t>
  </si>
  <si>
    <t>I2-MO-REP-00034</t>
  </si>
  <si>
    <t>$ 69.492,52</t>
  </si>
  <si>
    <t>I2-MO-REP-00035</t>
  </si>
  <si>
    <t>$ 460.157,08</t>
  </si>
  <si>
    <t>I2-MO-REP-00036</t>
  </si>
  <si>
    <t>I2-MO-REP-00037</t>
  </si>
  <si>
    <t>$ 254.532,15</t>
  </si>
  <si>
    <t>I2-MO-REP-00038</t>
  </si>
  <si>
    <t>$ 656.847,11</t>
  </si>
  <si>
    <t>I2-MO-REP-00039</t>
  </si>
  <si>
    <t>$ 329.961,64</t>
  </si>
  <si>
    <t>I2-MO-REP-00040</t>
  </si>
  <si>
    <t>$ 28.520,23</t>
  </si>
  <si>
    <t>I2-MO-REP-00041</t>
  </si>
  <si>
    <t>$ 115.951,94</t>
  </si>
  <si>
    <t>I2-MO-REP-00042</t>
  </si>
  <si>
    <t>$ 93.895,69</t>
  </si>
  <si>
    <t>I2-MO-REP-00043</t>
  </si>
  <si>
    <t>$ 661.224,37</t>
  </si>
  <si>
    <t>I2-MO-REP-00044</t>
  </si>
  <si>
    <t>$ 62.456,94</t>
  </si>
  <si>
    <t>I2-MO-REP-00045</t>
  </si>
  <si>
    <t>$ 95.156,62</t>
  </si>
  <si>
    <t>I2-MO-REP-00046</t>
  </si>
  <si>
    <t>$ 42.725,23</t>
  </si>
  <si>
    <t>I2-MO-REP-00047</t>
  </si>
  <si>
    <t>$ 181.070,07</t>
  </si>
  <si>
    <t>I2-MO-REP-00048</t>
  </si>
  <si>
    <t>$ 31.508,47</t>
  </si>
  <si>
    <t>I2-MO-REP-00049</t>
  </si>
  <si>
    <t>$ 50.020,67</t>
  </si>
  <si>
    <t>I2-MO-REP-00050</t>
  </si>
  <si>
    <t>$ 14.918,33</t>
  </si>
  <si>
    <t>I2-MO-REP-00051</t>
  </si>
  <si>
    <t>$ 220.309,59</t>
  </si>
  <si>
    <t>I2-MO-REP-00052</t>
  </si>
  <si>
    <t>$ 313.394,20</t>
  </si>
  <si>
    <t>I2-MO-REP-00053</t>
  </si>
  <si>
    <t>$ 41.618,29</t>
  </si>
  <si>
    <t>I2-MO-REP-00054</t>
  </si>
  <si>
    <t>$ 28.892,54</t>
  </si>
  <si>
    <t>I2-MO-REP-00055</t>
  </si>
  <si>
    <t>I2-MO-REP-00056</t>
  </si>
  <si>
    <t>$ 681.063,57</t>
  </si>
  <si>
    <t>I2-MO-REP-00057</t>
  </si>
  <si>
    <t>$ 388.088,51</t>
  </si>
  <si>
    <t>I2-MO-REP-00058</t>
  </si>
  <si>
    <t>$ 140.222,27</t>
  </si>
  <si>
    <t>I2-MO-REP-00059</t>
  </si>
  <si>
    <t>$ 103.474,24</t>
  </si>
  <si>
    <t>I2-MO-REP-00060</t>
  </si>
  <si>
    <t>$ 148.847,68</t>
  </si>
  <si>
    <t>I2-MO-REP-00061</t>
  </si>
  <si>
    <t>$ 73.357,80</t>
  </si>
  <si>
    <t>I2-MO-REP-00062</t>
  </si>
  <si>
    <t>$ 265.431,09</t>
  </si>
  <si>
    <t>I2-MO-REP-00063</t>
  </si>
  <si>
    <t>$ 66.512,11</t>
  </si>
  <si>
    <t>I2-MO-REP-00064</t>
  </si>
  <si>
    <t>$ 243.626,77</t>
  </si>
  <si>
    <t>I2-MO-REP-00065</t>
  </si>
  <si>
    <t>$ 56.875,84</t>
  </si>
  <si>
    <t>I2-MO-REP-00066</t>
  </si>
  <si>
    <t>I2-MO-REP-00067</t>
  </si>
  <si>
    <t>$ 21.680,13</t>
  </si>
  <si>
    <t>I2-MO-REP-00068</t>
  </si>
  <si>
    <t>$ 316.363,22</t>
  </si>
  <si>
    <t>I2-MO-REP-00069</t>
  </si>
  <si>
    <t>$ 82.678,93</t>
  </si>
  <si>
    <t>I2-MO-REP-00070</t>
  </si>
  <si>
    <t>$ 38.952,06</t>
  </si>
  <si>
    <t>I2-MO-REP-00071</t>
  </si>
  <si>
    <t>$ 74.938,45</t>
  </si>
  <si>
    <t>I2-MO-REP-00072</t>
  </si>
  <si>
    <t>$ 4.281,28</t>
  </si>
  <si>
    <t>I2-MO-REP-00073</t>
  </si>
  <si>
    <t>$ 5.292,15</t>
  </si>
  <si>
    <t>I2-MO-REP-00074</t>
  </si>
  <si>
    <t>$ 2.334,05</t>
  </si>
  <si>
    <t>I2-MO-REP-00075</t>
  </si>
  <si>
    <t>$ 1.585,72</t>
  </si>
  <si>
    <t>I2-MO-REP-00076</t>
  </si>
  <si>
    <t>$ 101.289,93</t>
  </si>
  <si>
    <t>I2-MO-REP-00077</t>
  </si>
  <si>
    <t>$ 101.962,64</t>
  </si>
  <si>
    <t>I2-MO-REP-00078</t>
  </si>
  <si>
    <t>$ 65.084,25</t>
  </si>
  <si>
    <t>I2-MO-REP-00079</t>
  </si>
  <si>
    <t>$ 13.232,50</t>
  </si>
  <si>
    <t>I2-MO-REP-00080</t>
  </si>
  <si>
    <t>$ 39.937,66</t>
  </si>
  <si>
    <t>I2-MO-REP-00081</t>
  </si>
  <si>
    <t>$ 216.056,79</t>
  </si>
  <si>
    <t>I2-MO-REP-00082</t>
  </si>
  <si>
    <t>$ 226.359,80</t>
  </si>
  <si>
    <t>I2-MO-REP-00083</t>
  </si>
  <si>
    <t>$ 215.520,31</t>
  </si>
  <si>
    <t>I2-MO-REP-00084</t>
  </si>
  <si>
    <t>I2-MO-REP-00085</t>
  </si>
  <si>
    <t>I2-MO-REP-00086</t>
  </si>
  <si>
    <t>I2-MO-REP-00087</t>
  </si>
  <si>
    <t>$ 28.743,52</t>
  </si>
  <si>
    <t>I2-MO-REP-00088</t>
  </si>
  <si>
    <t>$ 85.265,91</t>
  </si>
  <si>
    <t>I2-MO-REP-00089</t>
  </si>
  <si>
    <t>$ 19.906,47</t>
  </si>
  <si>
    <t>I2-MO-REP-00090</t>
  </si>
  <si>
    <t>$ 9.199,02</t>
  </si>
  <si>
    <t>I2-MO-REP-00091</t>
  </si>
  <si>
    <t>$ 141.916,33</t>
  </si>
  <si>
    <t>I2-MO-REP-00092</t>
  </si>
  <si>
    <t>$ 414.501,16</t>
  </si>
  <si>
    <t>I2-MO-REP-00093</t>
  </si>
  <si>
    <t>$ 41.722,97</t>
  </si>
  <si>
    <t>I2-MO-REP-00094</t>
  </si>
  <si>
    <t>$ 795.103,84</t>
  </si>
  <si>
    <t>I2-MO-REP-00095</t>
  </si>
  <si>
    <t>$ 88.487,34</t>
  </si>
  <si>
    <t>I2-MO-REP-00096</t>
  </si>
  <si>
    <t>$ 182.751,16</t>
  </si>
  <si>
    <t>I2-MO-REP-00097</t>
  </si>
  <si>
    <t>$ 16.768,63</t>
  </si>
  <si>
    <t>I2-MO-REP-00098</t>
  </si>
  <si>
    <t>$ 241.736,64</t>
  </si>
  <si>
    <t>I2-MO-REP-00099</t>
  </si>
  <si>
    <t>$ 22.077,54</t>
  </si>
  <si>
    <t>I2-MO-REP-00100</t>
  </si>
  <si>
    <t>$ 83.434,73</t>
  </si>
  <si>
    <t>I2-MO-REP-00101</t>
  </si>
  <si>
    <t>$ 6.553,08</t>
  </si>
  <si>
    <t>I2-MO-REP-00102</t>
  </si>
  <si>
    <t>$ 4.971,99</t>
  </si>
  <si>
    <t>I2-MO-REP-00103</t>
  </si>
  <si>
    <t>$ 10.387,11</t>
  </si>
  <si>
    <t>I2-MO-REP-00104</t>
  </si>
  <si>
    <t>$ 34.419,51</t>
  </si>
  <si>
    <t>I2-MO-REP-00105</t>
  </si>
  <si>
    <t>$ 765.550,04</t>
  </si>
  <si>
    <t>I2-MO-REP-00106</t>
  </si>
  <si>
    <t>$ 52.993,82</t>
  </si>
  <si>
    <t>I2-MO-REP-00107</t>
  </si>
  <si>
    <t>$ 9.133,73</t>
  </si>
  <si>
    <t>I2-MO-REP-00108</t>
  </si>
  <si>
    <t>I2-MO-REP-00109</t>
  </si>
  <si>
    <t>$ 47.015,06</t>
  </si>
  <si>
    <t>I2-MO-REP-00110</t>
  </si>
  <si>
    <t>$ 29.205,93</t>
  </si>
  <si>
    <t>I2-MO-REP-00111</t>
  </si>
  <si>
    <t>$ 80.291,85</t>
  </si>
  <si>
    <t>I2-MO-REP-00112</t>
  </si>
  <si>
    <t>I2-MO-REP-00113</t>
  </si>
  <si>
    <t>$ 14.870,70</t>
  </si>
  <si>
    <t>I2-MO-REP-00114</t>
  </si>
  <si>
    <t>$ 140.604,18</t>
  </si>
  <si>
    <t>I2-MO-REP-00115</t>
  </si>
  <si>
    <t>$ 35.550,30</t>
  </si>
  <si>
    <t>I2-MO-REP-00116</t>
  </si>
  <si>
    <t>$ 43.480,00</t>
  </si>
  <si>
    <t>I2-MO-REP-00117</t>
  </si>
  <si>
    <t>$ 859.964,91</t>
  </si>
  <si>
    <t>I2-MO-REP-00118</t>
  </si>
  <si>
    <t>$ 8.703,89</t>
  </si>
  <si>
    <t>I2-MO-REP-00119</t>
  </si>
  <si>
    <t>$ 108.412,52</t>
  </si>
  <si>
    <t>I2-MO-REP-00120</t>
  </si>
  <si>
    <t>$ 212.117,30</t>
  </si>
  <si>
    <t>I2-MO-REP-00121</t>
  </si>
  <si>
    <t>$ 135.206,89</t>
  </si>
  <si>
    <t>I2-MO-REP-00122</t>
  </si>
  <si>
    <t>$ 20.365,83</t>
  </si>
  <si>
    <t>I2-MO-REP-00123</t>
  </si>
  <si>
    <t>$ 15.726,99</t>
  </si>
  <si>
    <t>I2-MO-REP-00124</t>
  </si>
  <si>
    <t>$ 33.548,84</t>
  </si>
  <si>
    <t>I2-MO-REP-00125</t>
  </si>
  <si>
    <t>$ 4.911,75</t>
  </si>
  <si>
    <t>I2-MO-REP-00126</t>
  </si>
  <si>
    <t>$ 5.266,19</t>
  </si>
  <si>
    <t>I2-MO-REP-00127</t>
  </si>
  <si>
    <t>$ 7.812,75</t>
  </si>
  <si>
    <t>I2-MO-REP-00128</t>
  </si>
  <si>
    <t>$ 33.321,66</t>
  </si>
  <si>
    <t>I2-MO-REP-00129</t>
  </si>
  <si>
    <t>I2-MO-REP-00130</t>
  </si>
  <si>
    <t>I2-MO-REP-00131</t>
  </si>
  <si>
    <t>$ 44.111,50</t>
  </si>
  <si>
    <t>I2-MO-REP-00132</t>
  </si>
  <si>
    <t>$ 1.511,87</t>
  </si>
  <si>
    <t>I2-MO-REP-00133</t>
  </si>
  <si>
    <t>$ 5.637,19</t>
  </si>
  <si>
    <t>I2-MO-REP-00134</t>
  </si>
  <si>
    <t>$ 4.522,49</t>
  </si>
  <si>
    <t>I2-MO-REP-00135</t>
  </si>
  <si>
    <t>$ 1.859,79</t>
  </si>
  <si>
    <t>I2-MO-REP-00136</t>
  </si>
  <si>
    <t>$ 2.977,14</t>
  </si>
  <si>
    <t>I2-MO-REP-00137</t>
  </si>
  <si>
    <t>$ 7.056,95</t>
  </si>
  <si>
    <t>I2-MO-REP-00138</t>
  </si>
  <si>
    <t>$ 4.515,03</t>
  </si>
  <si>
    <t>I2-MO-REP-00139</t>
  </si>
  <si>
    <t>$ 9.832,57</t>
  </si>
  <si>
    <t>I2-MO-REP-00140</t>
  </si>
  <si>
    <t>$ 23.397,95</t>
  </si>
  <si>
    <t>I2-MO-REP-00141</t>
  </si>
  <si>
    <t>$ 1.376.566,38</t>
  </si>
  <si>
    <t>I2-MO-REP-00142</t>
  </si>
  <si>
    <t>$ 1.421.984,70</t>
  </si>
  <si>
    <t>I2-MO-REP-00143</t>
  </si>
  <si>
    <t>$ 118.053,58</t>
  </si>
  <si>
    <t>I2-MO-REP-00144</t>
  </si>
  <si>
    <t>$ 257.493,32</t>
  </si>
  <si>
    <t>I2-MO-REP-00145</t>
  </si>
  <si>
    <t>$ 26.719,20</t>
  </si>
  <si>
    <t>I2-MO-REP-00146</t>
  </si>
  <si>
    <t>$ 32.937,82</t>
  </si>
  <si>
    <t>I2-MO-REP-00147</t>
  </si>
  <si>
    <t>I2-MO-REP-00148</t>
  </si>
  <si>
    <t>$ 43.355,70</t>
  </si>
  <si>
    <t>I2-MO-REP-00149</t>
  </si>
  <si>
    <t>$ 11.846,23</t>
  </si>
  <si>
    <t>I2-MO-REP-00150</t>
  </si>
  <si>
    <t>$ 23.865,27</t>
  </si>
  <si>
    <t>I2-MO-REP-00151</t>
  </si>
  <si>
    <t>$ 611.080,92</t>
  </si>
  <si>
    <t>I2-MO-REP-00152</t>
  </si>
  <si>
    <t>$ 537.851,06</t>
  </si>
  <si>
    <t>I2-MO-REP-00153</t>
  </si>
  <si>
    <t>$ 570.816,88</t>
  </si>
  <si>
    <t>I2-MO-REP-00154</t>
  </si>
  <si>
    <t>I2-MO-REP-00155</t>
  </si>
  <si>
    <t>I2-MO-REP-00156</t>
  </si>
  <si>
    <t>I2-MO-REP-00157</t>
  </si>
  <si>
    <t>I2-MO-REP-00158</t>
  </si>
  <si>
    <t>$ 116.107,28</t>
  </si>
  <si>
    <t>I2-MO-REP-00159</t>
  </si>
  <si>
    <t>I2-MO-REP-00160</t>
  </si>
  <si>
    <t>$ 137.930,31</t>
  </si>
  <si>
    <t>I2-MO-REP-00161</t>
  </si>
  <si>
    <t>$ 160.817,55</t>
  </si>
  <si>
    <t>I2-MO-REP-00162</t>
  </si>
  <si>
    <t>$ 155.274,62</t>
  </si>
  <si>
    <t>I2-MO-REP-00163</t>
  </si>
  <si>
    <t>$ 590.230,25</t>
  </si>
  <si>
    <t>I2-MO-REP-00164</t>
  </si>
  <si>
    <t>$ 303.292,29</t>
  </si>
  <si>
    <t>I2-MO-REP-00165</t>
  </si>
  <si>
    <t>$ 123.686,63</t>
  </si>
  <si>
    <t>I2-MO-REP-00166</t>
  </si>
  <si>
    <t>$ 74.877,56</t>
  </si>
  <si>
    <t>I2-MO-REP-00167</t>
  </si>
  <si>
    <t>$ 106.334,11</t>
  </si>
  <si>
    <t>I2-MO-REP-00168</t>
  </si>
  <si>
    <t>$ 103.793,13</t>
  </si>
  <si>
    <t>I2-MO-REP-00169</t>
  </si>
  <si>
    <t>I2-MO-REP-00170</t>
  </si>
  <si>
    <t>I2-MO-REP-00171</t>
  </si>
  <si>
    <t>$ 102.560,87</t>
  </si>
  <si>
    <t>I2-MO-REP-00172</t>
  </si>
  <si>
    <t>$ 131.262,07</t>
  </si>
  <si>
    <t>I2-MO-REP-00173</t>
  </si>
  <si>
    <t>$ 28.509,44</t>
  </si>
  <si>
    <t>I2-MO-REP-00174</t>
  </si>
  <si>
    <t>$ 567.748,71</t>
  </si>
  <si>
    <t>I2-MO-REP-00175</t>
  </si>
  <si>
    <t>$ 84.338,28</t>
  </si>
  <si>
    <t>I2-MO-REP-00176</t>
  </si>
  <si>
    <t>$ 135.170,21</t>
  </si>
  <si>
    <t>I2-MO-REP-00177</t>
  </si>
  <si>
    <t>$ 136.421,48</t>
  </si>
  <si>
    <t>I2-MO-REP-00178</t>
  </si>
  <si>
    <t>$ 18.556,42</t>
  </si>
  <si>
    <t>I2-MO-REP-00179</t>
  </si>
  <si>
    <t>$ 139.763,89</t>
  </si>
  <si>
    <t>I2-MO-REP-00180</t>
  </si>
  <si>
    <t>$ 66.239,60</t>
  </si>
  <si>
    <t>I2-MO-REP-00181</t>
  </si>
  <si>
    <t>$ 178.615,97</t>
  </si>
  <si>
    <t>I2-MO-REP-00182</t>
  </si>
  <si>
    <t>$ 91.375,97</t>
  </si>
  <si>
    <t>I2-MO-REP-00183</t>
  </si>
  <si>
    <t>$ 109.736,88</t>
  </si>
  <si>
    <t>I2-MO-REP-00184</t>
  </si>
  <si>
    <t>$ 167.881,02</t>
  </si>
  <si>
    <t>I2-MO-REP-00185</t>
  </si>
  <si>
    <t>I2-MO-REP-00186</t>
  </si>
  <si>
    <t>$ 21.139,57</t>
  </si>
  <si>
    <t>I2-MO-REP-00187</t>
  </si>
  <si>
    <t>$ 41.400,78</t>
  </si>
  <si>
    <t>I2-MO-REP-00188</t>
  </si>
  <si>
    <t>$ 43.789,11</t>
  </si>
  <si>
    <t>I2-MO-REP-00189</t>
  </si>
  <si>
    <t>$ 19.779,49</t>
  </si>
  <si>
    <t>I2-MO-REP-00190</t>
  </si>
  <si>
    <t>$ 33.732,52</t>
  </si>
  <si>
    <t>I2-MO-REP-00191</t>
  </si>
  <si>
    <t>$ 54.915,97</t>
  </si>
  <si>
    <t>I2-MO-REP-00192</t>
  </si>
  <si>
    <t>$ 128.564,26</t>
  </si>
  <si>
    <t>I2-MO-REP-00193</t>
  </si>
  <si>
    <t>$ 146.435,16</t>
  </si>
  <si>
    <t>I2-MO-REP-00194</t>
  </si>
  <si>
    <t>$ 199.384,42</t>
  </si>
  <si>
    <t>I2-MO-REP-00195</t>
  </si>
  <si>
    <t>I2-MO-REP-00196</t>
  </si>
  <si>
    <t>$ 157.642,20</t>
  </si>
  <si>
    <t>I2-MO-REP-00197</t>
  </si>
  <si>
    <t>$ 195.155,22</t>
  </si>
  <si>
    <t>I2-MO-REP-00198</t>
  </si>
  <si>
    <t>$ 18.836,72</t>
  </si>
  <si>
    <t>I2-MO-REP-00199</t>
  </si>
  <si>
    <t>$ 19.224,55</t>
  </si>
  <si>
    <t>I2-MO-REP-00200</t>
  </si>
  <si>
    <t>$ 757.089,32</t>
  </si>
  <si>
    <t>I2-MO-REP-00201</t>
  </si>
  <si>
    <t>$ 136.810,35</t>
  </si>
  <si>
    <t>I2-MO-REP-00202</t>
  </si>
  <si>
    <t>$ 285.518,60</t>
  </si>
  <si>
    <t>I2-MO-REP-00203</t>
  </si>
  <si>
    <t>$ 103.917,99</t>
  </si>
  <si>
    <t>I2-MO-REP-00204</t>
  </si>
  <si>
    <t>$ 171.228,01</t>
  </si>
  <si>
    <t>I2-MO-REP-00205</t>
  </si>
  <si>
    <t>$ 179.393,28</t>
  </si>
  <si>
    <t>I2-MO-REP-00206</t>
  </si>
  <si>
    <t>$ 272.539,13</t>
  </si>
  <si>
    <t>I2-MO-REP-00207</t>
  </si>
  <si>
    <t>I2-MO-REP-00208</t>
  </si>
  <si>
    <t>$ 27.453,24</t>
  </si>
  <si>
    <t>I2-MO-REP-00209</t>
  </si>
  <si>
    <t>I2-MO-REP-00210</t>
  </si>
  <si>
    <t>$ 1.153.370,63</t>
  </si>
  <si>
    <t>I2-MO-REP-00211</t>
  </si>
  <si>
    <t>$ 1.166.347,37</t>
  </si>
  <si>
    <t>I2-MO-REP-00212</t>
  </si>
  <si>
    <t>$ 110.345,47</t>
  </si>
  <si>
    <t>I2-MO-REP-00213</t>
  </si>
  <si>
    <t>$ 106.591,17</t>
  </si>
  <si>
    <t>I2-MO-REP-00214</t>
  </si>
  <si>
    <t>$ 163.591,98</t>
  </si>
  <si>
    <t>I2-MO-REP-00215</t>
  </si>
  <si>
    <t>I2-MO-REP-00216</t>
  </si>
  <si>
    <t>I2-MO-REP-00217</t>
  </si>
  <si>
    <t>$ 32.842,54</t>
  </si>
  <si>
    <t>I2-MO-REP-00218</t>
  </si>
  <si>
    <t>$ 182.433,60</t>
  </si>
  <si>
    <t>I2-MO-REP-00219</t>
  </si>
  <si>
    <t>$ 25.114,57</t>
  </si>
  <si>
    <t>I2-MO-REP-00220</t>
  </si>
  <si>
    <t>$ 1.194.292,36</t>
  </si>
  <si>
    <t>I2-MO-REP-00221</t>
  </si>
  <si>
    <t>$ 850.801,49</t>
  </si>
  <si>
    <t>I2-MO-REP-00222</t>
  </si>
  <si>
    <t>$ 1.187.449,53</t>
  </si>
  <si>
    <t>I2-MO-REP-00223</t>
  </si>
  <si>
    <t>$ 102.071,67</t>
  </si>
  <si>
    <t>I2-MO-REP-00224</t>
  </si>
  <si>
    <t>$ 105.552,89</t>
  </si>
  <si>
    <t>I2-MO-REP-00225</t>
  </si>
  <si>
    <t>I2-MO-REP-00226</t>
  </si>
  <si>
    <t>I2-MO-REP-00227</t>
  </si>
  <si>
    <t>$ 708.693,93</t>
  </si>
  <si>
    <t>I2-MO-REP-00228</t>
  </si>
  <si>
    <t>$ 163.908,21</t>
  </si>
  <si>
    <t>I2-MO-REP-00229</t>
  </si>
  <si>
    <t>I2-MO-REP-00230</t>
  </si>
  <si>
    <t>$ 48.629,38</t>
  </si>
  <si>
    <t>I2-MO-REP-00231</t>
  </si>
  <si>
    <t>I2-MO-REP-00232</t>
  </si>
  <si>
    <t>I2-MO-REP-00233</t>
  </si>
  <si>
    <t>I2-MO-REP-00234</t>
  </si>
  <si>
    <t>$ 267.818,97</t>
  </si>
  <si>
    <t>I2-MO-REP-00235</t>
  </si>
  <si>
    <t>$ 98.117,18</t>
  </si>
  <si>
    <t>I2-MO-REP-00236</t>
  </si>
  <si>
    <t>$ 84.978,86</t>
  </si>
  <si>
    <t>I2-MO-REP-00237</t>
  </si>
  <si>
    <t>$ 134.902,42</t>
  </si>
  <si>
    <t>I2-MO-REP-00238</t>
  </si>
  <si>
    <t>$ 299.815,61</t>
  </si>
  <si>
    <t>I2-MO-REP-00239</t>
  </si>
  <si>
    <t>$ 315.458,05</t>
  </si>
  <si>
    <t>I2-MO-REP-00240</t>
  </si>
  <si>
    <t>$ 354.940,61</t>
  </si>
  <si>
    <t>I2-MO-REP-00241</t>
  </si>
  <si>
    <t>$ 1.012.398,70</t>
  </si>
  <si>
    <t>I2-MO-REP-00242</t>
  </si>
  <si>
    <t>$ 58.696,38</t>
  </si>
  <si>
    <t>I2-MO-REP-00243</t>
  </si>
  <si>
    <t>$ 120.978,77</t>
  </si>
  <si>
    <t>I2-MO-REP-00244</t>
  </si>
  <si>
    <t>$ 112.360,82</t>
  </si>
  <si>
    <t>I2-MO-REP-00245</t>
  </si>
  <si>
    <t>$ 153.006,75</t>
  </si>
  <si>
    <t>I2-MO-REP-00246</t>
  </si>
  <si>
    <t>$ 86.024,43</t>
  </si>
  <si>
    <t>I2-MO-REP-00247</t>
  </si>
  <si>
    <t>$ 480.465,75</t>
  </si>
  <si>
    <t>I2-MO-REP-00248</t>
  </si>
  <si>
    <t>$ 163.460,18</t>
  </si>
  <si>
    <t>I2-MO-REP-00249</t>
  </si>
  <si>
    <t>$ 443.689,50</t>
  </si>
  <si>
    <t>I2-MO-REP-00250</t>
  </si>
  <si>
    <t>$ 98.233,60</t>
  </si>
  <si>
    <t>I2-MO-REP-00251</t>
  </si>
  <si>
    <t>$ 50.824,79</t>
  </si>
  <si>
    <t>I2-MO-REP-00252</t>
  </si>
  <si>
    <t>$ 109.864,55</t>
  </si>
  <si>
    <t>I2-MO-REP-00253</t>
  </si>
  <si>
    <t>$ 165.466,74</t>
  </si>
  <si>
    <t>I2-MO-REP-00254</t>
  </si>
  <si>
    <t>$ 179.146,71</t>
  </si>
  <si>
    <t>I2-MO-REP-00255</t>
  </si>
  <si>
    <t>$ 89.094,64</t>
  </si>
  <si>
    <t>I2-MO-REP-00256</t>
  </si>
  <si>
    <t>$ 115.894,61</t>
  </si>
  <si>
    <t>I2-MO-REP-00257</t>
  </si>
  <si>
    <t>$ 88.460,97</t>
  </si>
  <si>
    <t>I2-MO-REP-00258</t>
  </si>
  <si>
    <t>$ 63.533,91</t>
  </si>
  <si>
    <t>I2-MO-REP-00259</t>
  </si>
  <si>
    <t>$ 119.470,19</t>
  </si>
  <si>
    <t>I2-MO-REP-00260</t>
  </si>
  <si>
    <t>$ 143.147,78</t>
  </si>
  <si>
    <t>I2-MO-REP-00261</t>
  </si>
  <si>
    <t>$ 948.789,01</t>
  </si>
  <si>
    <t>I2-MO-REP-00262</t>
  </si>
  <si>
    <t>$ 396.414,67</t>
  </si>
  <si>
    <t>I2-MO-REP-00263</t>
  </si>
  <si>
    <t>$ 1.168.229,26</t>
  </si>
  <si>
    <t>I2-MO-REP-00264</t>
  </si>
  <si>
    <t>$ 118.281,55</t>
  </si>
  <si>
    <t>I2-MO-REP-00265</t>
  </si>
  <si>
    <t>$ 93.033,81</t>
  </si>
  <si>
    <t>I2-MO-REP-00266</t>
  </si>
  <si>
    <t>$ 194.711,40</t>
  </si>
  <si>
    <t>I2-MO-REP-00267</t>
  </si>
  <si>
    <t>$ 38.721,34</t>
  </si>
  <si>
    <t>I2-MO-REP-00268</t>
  </si>
  <si>
    <t>$ 39.425,89</t>
  </si>
  <si>
    <t>I2-MO-REP-00269</t>
  </si>
  <si>
    <t>$ 94.488,86</t>
  </si>
  <si>
    <t>I2-MO-REP-00270</t>
  </si>
  <si>
    <t>$ 100.350,88</t>
  </si>
  <si>
    <t>I2-MO-REP-00271</t>
  </si>
  <si>
    <t>$ 31.393,48</t>
  </si>
  <si>
    <t>I2-MO-REP-00272</t>
  </si>
  <si>
    <t>$ 74.483,22</t>
  </si>
  <si>
    <t>I2-MO-REP-00273</t>
  </si>
  <si>
    <t>$ 232.714,64</t>
  </si>
  <si>
    <t>I2-MO-TEC-00001</t>
  </si>
  <si>
    <t>$ 61.046,07</t>
  </si>
  <si>
    <t>I2-MO-GASES-00001</t>
  </si>
  <si>
    <t>$ 152.872,92</t>
  </si>
  <si>
    <t>$ 69.114,34</t>
  </si>
  <si>
    <t>$ 83.450,59</t>
  </si>
  <si>
    <t>$ 226.511,94</t>
  </si>
  <si>
    <t>$ 465.338,73</t>
  </si>
  <si>
    <t>$ 963.230,25</t>
  </si>
  <si>
    <t>$ 275.765,84</t>
  </si>
  <si>
    <t>$ 81.714,33</t>
  </si>
  <si>
    <t>$ 326.222,66</t>
  </si>
  <si>
    <t>$ 65.011,04</t>
  </si>
  <si>
    <t>$ 203.239,53</t>
  </si>
  <si>
    <t>$ 145.998,78</t>
  </si>
  <si>
    <t>$ 896.232,91</t>
  </si>
  <si>
    <t>$ 262.741,09</t>
  </si>
  <si>
    <t>$ 257.139,85</t>
  </si>
  <si>
    <t>$ 125.525,38</t>
  </si>
  <si>
    <t>$ 620.756,07</t>
  </si>
  <si>
    <t>$ 298.069,84</t>
  </si>
  <si>
    <t>$ 293.390,75</t>
  </si>
  <si>
    <t>$ 876.000,52</t>
  </si>
  <si>
    <t>$ 101.634,25</t>
  </si>
  <si>
    <t>$ 34.434,31</t>
  </si>
  <si>
    <t>$ 112.065,63</t>
  </si>
  <si>
    <t>$ 49.623,35</t>
  </si>
  <si>
    <t>$ 37.590,39</t>
  </si>
  <si>
    <t>$ 68.806,66</t>
  </si>
  <si>
    <t>$ 62.910,58</t>
  </si>
  <si>
    <t>$ 84.821,09</t>
  </si>
  <si>
    <t>$ 86.724,33</t>
  </si>
  <si>
    <t>$ 111.384,63</t>
  </si>
  <si>
    <t>$ 60.858,04</t>
  </si>
  <si>
    <t>$ 105.117,92</t>
  </si>
  <si>
    <t>$ 77.365,48</t>
  </si>
  <si>
    <t>$ 26.335,39</t>
  </si>
  <si>
    <t>$ 113.354,23</t>
  </si>
  <si>
    <t>$ 115.663,17</t>
  </si>
  <si>
    <t>$ 106.221,14</t>
  </si>
  <si>
    <t>$ 72.429,50</t>
  </si>
  <si>
    <t>$ 843.510,25</t>
  </si>
  <si>
    <t>$ 77.424,61</t>
  </si>
  <si>
    <t>$ 110.344,04</t>
  </si>
  <si>
    <t>$ 62.071,89</t>
  </si>
  <si>
    <t>$ 40.207,55</t>
  </si>
  <si>
    <t>$ 325.374,25</t>
  </si>
  <si>
    <t>$ 25.914,58</t>
  </si>
  <si>
    <t>$ 67.297,89</t>
  </si>
  <si>
    <t>$ 46.544,72</t>
  </si>
  <si>
    <t>$ 88.034,22</t>
  </si>
  <si>
    <t>$ 34.430,04</t>
  </si>
  <si>
    <t>$ 121.467,66</t>
  </si>
  <si>
    <t>$ 60.296,38</t>
  </si>
  <si>
    <t>$ 50.142,62</t>
  </si>
  <si>
    <t>$ 56.182,22</t>
  </si>
  <si>
    <t>$ 60.786,22</t>
  </si>
  <si>
    <t>$ 89.353,76</t>
  </si>
  <si>
    <t>$ 34.004,40</t>
  </si>
  <si>
    <t>$ 36.526,70</t>
  </si>
  <si>
    <t>$ 43.148,21</t>
  </si>
  <si>
    <t>$ 908.342,73</t>
  </si>
  <si>
    <t>$ 936.868,51</t>
  </si>
  <si>
    <t>$ 31.254,18</t>
  </si>
  <si>
    <t>$ 34.532,53</t>
  </si>
  <si>
    <t>$ 75.468,61</t>
  </si>
  <si>
    <t>$ 300.504,05</t>
  </si>
  <si>
    <t>$ 299.808,76</t>
  </si>
  <si>
    <t>$ 51.612,62</t>
  </si>
  <si>
    <t>$ 135.679,54</t>
  </si>
  <si>
    <t>$ 161.320,05</t>
  </si>
  <si>
    <t>$ 111.047,73</t>
  </si>
  <si>
    <t>$ 90.136,90</t>
  </si>
  <si>
    <t>$ 85.972,08</t>
  </si>
  <si>
    <t>$ 98.810,73</t>
  </si>
  <si>
    <t>$ 29.324,77</t>
  </si>
  <si>
    <t>$ 83.033,16</t>
  </si>
  <si>
    <t>$ 103.456,82</t>
  </si>
  <si>
    <t>$ 84.575,32</t>
  </si>
  <si>
    <t>$ 178.921,67</t>
  </si>
  <si>
    <t>$ 184.170,44</t>
  </si>
  <si>
    <t>$ 884.506,01</t>
  </si>
  <si>
    <t>$ 131.275,87</t>
  </si>
  <si>
    <t>$ 75.769,74</t>
  </si>
  <si>
    <t>$ 74.698,70</t>
  </si>
  <si>
    <t>$ 137.636,48</t>
  </si>
  <si>
    <t>$ 92.374,46</t>
  </si>
  <si>
    <t>$ 482.592,73</t>
  </si>
  <si>
    <t>$ 224.731,87</t>
  </si>
  <si>
    <t>$ 175.654,25</t>
  </si>
  <si>
    <t>$ 74.171,14</t>
  </si>
  <si>
    <t>$ 34.272,18</t>
  </si>
  <si>
    <t>$ 185.031,89</t>
  </si>
  <si>
    <t>$ 92.688,23</t>
  </si>
  <si>
    <t>$ 68.204,31</t>
  </si>
  <si>
    <t>$ 58.271,04</t>
  </si>
  <si>
    <t>$ 91.990,38</t>
  </si>
  <si>
    <t>$ 132.231,07</t>
  </si>
  <si>
    <t>$ 190.172,40</t>
  </si>
  <si>
    <t>$ 32.670,94</t>
  </si>
  <si>
    <t>$ 38.794,68</t>
  </si>
  <si>
    <t>$ 168.730,86</t>
  </si>
  <si>
    <t>$ 65.828,39</t>
  </si>
  <si>
    <t>$ 111.453,36</t>
  </si>
  <si>
    <t>$ 154.167,29</t>
  </si>
  <si>
    <t>$ 99.283,35</t>
  </si>
  <si>
    <t>$ 49.414,01</t>
  </si>
  <si>
    <t>$ 93.877,26</t>
  </si>
  <si>
    <t>$ 29.347,35</t>
  </si>
  <si>
    <t>$ 142.096,63</t>
  </si>
  <si>
    <t>$ 62.181,79</t>
  </si>
  <si>
    <t>$ 54.828,70</t>
  </si>
  <si>
    <t>$ 53.563,85</t>
  </si>
  <si>
    <t>$ 49.060,90</t>
  </si>
  <si>
    <t>$ 130.686,44</t>
  </si>
  <si>
    <t>$ 163.250,59</t>
  </si>
  <si>
    <t>$ 199.088,70</t>
  </si>
  <si>
    <t>$ 237.848,19</t>
  </si>
  <si>
    <t>$ 222.350,64</t>
  </si>
  <si>
    <t>$ 215.651,58</t>
  </si>
  <si>
    <t>$ 48.370,77</t>
  </si>
  <si>
    <t>$ 234.482,93</t>
  </si>
  <si>
    <t>$ 225.635,80</t>
  </si>
  <si>
    <t>$ 109.796,50</t>
  </si>
  <si>
    <t>$ 120.788,32</t>
  </si>
  <si>
    <t>$ 159.241,72</t>
  </si>
  <si>
    <t>$ 56.102,61</t>
  </si>
  <si>
    <t>$ 39.741,01</t>
  </si>
  <si>
    <t>$ 400.387,98</t>
  </si>
  <si>
    <t>$ 222.098,37</t>
  </si>
  <si>
    <t>$ 309.150,28</t>
  </si>
  <si>
    <t>$ 55.584,94</t>
  </si>
  <si>
    <t>$ 46.290,34</t>
  </si>
  <si>
    <t>$ 850.950,04</t>
  </si>
  <si>
    <t>$ 1.353.593,96</t>
  </si>
  <si>
    <t>$ 1.587.381,79</t>
  </si>
  <si>
    <t>$ 1.718.341,64</t>
  </si>
  <si>
    <t>$ 113.755,25</t>
  </si>
  <si>
    <t>$ 478.039,62</t>
  </si>
  <si>
    <t>$ 203.359,40</t>
  </si>
  <si>
    <t>$ 327.301,68</t>
  </si>
  <si>
    <t>$ 271.215,76</t>
  </si>
  <si>
    <t>$ 231.432,12</t>
  </si>
  <si>
    <t>$ 213.042,23</t>
  </si>
  <si>
    <t>$ 163.650,34</t>
  </si>
  <si>
    <t>$ 306.811,48</t>
  </si>
  <si>
    <t>$ 59.579,49</t>
  </si>
  <si>
    <t>$ 62.604,51</t>
  </si>
  <si>
    <t>$ 1.853.738,23</t>
  </si>
  <si>
    <t>$ 3.662.357,23</t>
  </si>
  <si>
    <t>$ 5.277.132,63</t>
  </si>
  <si>
    <t>$ 184.835,64</t>
  </si>
  <si>
    <t>$ 717.962,21</t>
  </si>
  <si>
    <t>$ 1.467.823,91</t>
  </si>
  <si>
    <t>$ 288.369,75</t>
  </si>
  <si>
    <t>$ 104.226,49</t>
  </si>
  <si>
    <t>$ 73.452,58</t>
  </si>
  <si>
    <t>$ 253.709,20</t>
  </si>
  <si>
    <t>$ 495.002,09</t>
  </si>
  <si>
    <t>$ 630.776,57</t>
  </si>
  <si>
    <t>$ 180.490,01</t>
  </si>
  <si>
    <t>$ 390.206,79</t>
  </si>
  <si>
    <t>$ 1.760.402,73</t>
  </si>
  <si>
    <t>$ 273.619,28</t>
  </si>
  <si>
    <t>$ 306.771,06</t>
  </si>
  <si>
    <t>$ 1.579.054,20</t>
  </si>
  <si>
    <t>$ 407.039,17</t>
  </si>
  <si>
    <t>$ 817.091,86</t>
  </si>
  <si>
    <t>$ 13.989,57</t>
  </si>
  <si>
    <t>$ 103.033,64</t>
  </si>
  <si>
    <t>$ 9.325,62</t>
  </si>
  <si>
    <t>$ 10.283,49</t>
  </si>
  <si>
    <t>$ 140.407,46</t>
  </si>
  <si>
    <t>$ 33.143,82</t>
  </si>
  <si>
    <t>$ 126.653,02</t>
  </si>
  <si>
    <t>$ 1.421.221,19</t>
  </si>
  <si>
    <t>$ 295.931,56</t>
  </si>
  <si>
    <t>$ 114.910,65</t>
  </si>
  <si>
    <t>$ 331.072,71</t>
  </si>
  <si>
    <t>$ 581.891,63</t>
  </si>
  <si>
    <t>$ 2.003.173,84</t>
  </si>
  <si>
    <t>$ 137.154,62</t>
  </si>
  <si>
    <t>$ 1.332.705,81</t>
  </si>
  <si>
    <t>$ 1.290.201,46</t>
  </si>
  <si>
    <t>$ 340.952,30</t>
  </si>
  <si>
    <t>$ 778.938,37</t>
  </si>
  <si>
    <t>$ 74.904,70</t>
  </si>
  <si>
    <t>$ 254.214,33</t>
  </si>
  <si>
    <t>$ 114.187,14</t>
  </si>
  <si>
    <t>$ 105.772,71</t>
  </si>
  <si>
    <t>$ 75.117,11</t>
  </si>
  <si>
    <t>$ 59.315,75</t>
  </si>
  <si>
    <t>$ 22.581,39</t>
  </si>
  <si>
    <t>$ 3.674.186,31</t>
  </si>
  <si>
    <t>$ 186.206,08</t>
  </si>
  <si>
    <t>$ 5.870.880,76</t>
  </si>
  <si>
    <t>$ 2.606.102,00</t>
  </si>
  <si>
    <t>$ 132.582,19</t>
  </si>
  <si>
    <t>$ 327.189,10</t>
  </si>
  <si>
    <t>$ 1.805.786,43</t>
  </si>
  <si>
    <t>$ 369.663,40</t>
  </si>
  <si>
    <t>$ 3.408.898,96</t>
  </si>
  <si>
    <t>$ 193.414,59</t>
  </si>
  <si>
    <t>$ 263.618,89</t>
  </si>
  <si>
    <t>$ 276.395,92</t>
  </si>
  <si>
    <t>$ 503.676,55</t>
  </si>
  <si>
    <t>$ 262.531,95</t>
  </si>
  <si>
    <t>$ 475.948,62</t>
  </si>
  <si>
    <t>$ 704.163,39</t>
  </si>
  <si>
    <t>$ 1.388.413,60</t>
  </si>
  <si>
    <t>$ 476.541,82</t>
  </si>
  <si>
    <t>$ 739.103,87</t>
  </si>
  <si>
    <t>$ 451.082,40</t>
  </si>
  <si>
    <t>$ 438.856,63</t>
  </si>
  <si>
    <t>$ 28.155,56</t>
  </si>
  <si>
    <t>$ 661.585,60</t>
  </si>
  <si>
    <t>$ 64.431,53</t>
  </si>
  <si>
    <t>$ 38.827,86</t>
  </si>
  <si>
    <t>$ 66.783,20</t>
  </si>
  <si>
    <t>$ 51.188,14</t>
  </si>
  <si>
    <t>$ 40.152,97</t>
  </si>
  <si>
    <t>$ 25.463,60</t>
  </si>
  <si>
    <t>$ 17.417,58</t>
  </si>
  <si>
    <t>$ 43.010,29</t>
  </si>
  <si>
    <t>$ 92.472,93</t>
  </si>
  <si>
    <t>$ 495.321,50</t>
  </si>
  <si>
    <t>$ 146.579,01</t>
  </si>
  <si>
    <t>$ 227.313,51</t>
  </si>
  <si>
    <t>$ 140.928,27</t>
  </si>
  <si>
    <t>$ 211.361,50</t>
  </si>
  <si>
    <t>$ 136.248,49</t>
  </si>
  <si>
    <t>$ 292.655,16</t>
  </si>
  <si>
    <t>$ 255.997,65</t>
  </si>
  <si>
    <t>$ 1.066.157,89</t>
  </si>
  <si>
    <t>$ 980.031,31</t>
  </si>
  <si>
    <t>$ 86.345,59</t>
  </si>
  <si>
    <t>$ 202.953,76</t>
  </si>
  <si>
    <t>$ 134.223,90</t>
  </si>
  <si>
    <t>$ 312.821,27</t>
  </si>
  <si>
    <t>$ 40.729,52</t>
  </si>
  <si>
    <t>$ 186.154,17</t>
  </si>
  <si>
    <t>$ 173.172,61</t>
  </si>
  <si>
    <t>$ 106.373,38</t>
  </si>
  <si>
    <t>$ 215.227,03</t>
  </si>
  <si>
    <t>$ 498.694,17</t>
  </si>
  <si>
    <t>$ 3.028.422,68</t>
  </si>
  <si>
    <t>$ 179.465,91</t>
  </si>
  <si>
    <t>$ 403.523,71</t>
  </si>
  <si>
    <t>$ 666.613,71</t>
  </si>
  <si>
    <t>$ 924.725,60</t>
  </si>
  <si>
    <t>$ 506.034,39</t>
  </si>
  <si>
    <t>$ 617.576,59</t>
  </si>
  <si>
    <t>$ 712.564,63</t>
  </si>
  <si>
    <t>$ 1.088.320,96</t>
  </si>
  <si>
    <t>$ 540.882,28</t>
  </si>
  <si>
    <t>$ 159.210,26</t>
  </si>
  <si>
    <t>$ 231.527,61</t>
  </si>
  <si>
    <t>$ 426.127,00</t>
  </si>
  <si>
    <t>$ 727.731,25</t>
  </si>
  <si>
    <t>$ 620.727,66</t>
  </si>
  <si>
    <t>$ 771.164,30</t>
  </si>
  <si>
    <t>$ 304.022,56</t>
  </si>
  <si>
    <t>$ 238.709,97</t>
  </si>
  <si>
    <t>$ 757.388,56</t>
  </si>
  <si>
    <t>$ 398.648,29</t>
  </si>
  <si>
    <t>$ 1.469.875,07</t>
  </si>
  <si>
    <t>$ 241.551,04</t>
  </si>
  <si>
    <t>$ 248.320,54</t>
  </si>
  <si>
    <t>$ 219.116,20</t>
  </si>
  <si>
    <t>$ 1.123.343,97</t>
  </si>
  <si>
    <t>$ 1.044.344,21</t>
  </si>
  <si>
    <t>$ 659.965,51</t>
  </si>
  <si>
    <t>$ 97.866,70</t>
  </si>
  <si>
    <t>$ 57.504,78</t>
  </si>
  <si>
    <t>$ 282.950,00</t>
  </si>
  <si>
    <t>$ 1.550.071,62</t>
  </si>
  <si>
    <t>$ 303.619,98</t>
  </si>
  <si>
    <t>$ 94.652,76</t>
  </si>
  <si>
    <t>$ 249.298,45</t>
  </si>
  <si>
    <t>$ 9.327,30</t>
  </si>
  <si>
    <t>$ 28.259,28</t>
  </si>
  <si>
    <t>$ 31.649,29</t>
  </si>
  <si>
    <t>$ 4.451,44</t>
  </si>
  <si>
    <t>$ 253.377,14</t>
  </si>
  <si>
    <t>$ 218.590,91</t>
  </si>
  <si>
    <t>$ 930.649,53</t>
  </si>
  <si>
    <t>$ 178.736,13</t>
  </si>
  <si>
    <t>$ 291.394,22</t>
  </si>
  <si>
    <t>$ 512.209,94</t>
  </si>
  <si>
    <t>$ 73.979,97</t>
  </si>
  <si>
    <t>$ 217.291,36</t>
  </si>
  <si>
    <t>$ 165.706,16</t>
  </si>
  <si>
    <t>$ 98.332,32</t>
  </si>
  <si>
    <t>$ 160.301,49</t>
  </si>
  <si>
    <t>$ 533.995,41</t>
  </si>
  <si>
    <t>$ 733.627,91</t>
  </si>
  <si>
    <t>$ 1.984.209,92</t>
  </si>
  <si>
    <t>$ 1.627.230,36</t>
  </si>
  <si>
    <t>$ 33.711,31</t>
  </si>
  <si>
    <t>$ 607.950,10</t>
  </si>
  <si>
    <t>$ 17.139,37</t>
  </si>
  <si>
    <t>$ 20.594,68</t>
  </si>
  <si>
    <t>$ 80.742,18</t>
  </si>
  <si>
    <t>$ 1.619.604,50</t>
  </si>
  <si>
    <t>$ 85.901,72</t>
  </si>
  <si>
    <t>$ 81.049,62</t>
  </si>
  <si>
    <t>$ 48.776,92</t>
  </si>
  <si>
    <t>$ 54.230,90</t>
  </si>
  <si>
    <t>$ 61.063,93</t>
  </si>
  <si>
    <t>$ 257.008,17</t>
  </si>
  <si>
    <t>$ 66.546,29</t>
  </si>
  <si>
    <t>$ 193.491,20</t>
  </si>
  <si>
    <t>$ 266.106,28</t>
  </si>
  <si>
    <t>$ 118.245,61</t>
  </si>
  <si>
    <t>$ 984.345,45</t>
  </si>
  <si>
    <t>$ 511.654,97</t>
  </si>
  <si>
    <t>$ 188.331,48</t>
  </si>
  <si>
    <t>$ 692.362,27</t>
  </si>
  <si>
    <t>$ 10.556,47</t>
  </si>
  <si>
    <t>$ 102.994,06</t>
  </si>
  <si>
    <t>$ 217.015,17</t>
  </si>
  <si>
    <t>$ 69.333,47</t>
  </si>
  <si>
    <t>$ 27.802,40</t>
  </si>
  <si>
    <t>$ 231.771,92</t>
  </si>
  <si>
    <t>$ 60.444,36</t>
  </si>
  <si>
    <t>$ 1.108,02</t>
  </si>
  <si>
    <t>$ 85.703,40</t>
  </si>
  <si>
    <t>$ 6.550,25</t>
  </si>
  <si>
    <t>$ 4.229,24</t>
  </si>
  <si>
    <t>$ 45.682,26</t>
  </si>
  <si>
    <t>$ 5.298,40</t>
  </si>
  <si>
    <t>$ 23.316,19</t>
  </si>
  <si>
    <t>$ 27.076,97</t>
  </si>
  <si>
    <t>$ 56.509,59</t>
  </si>
  <si>
    <t>$ 48.617,20</t>
  </si>
  <si>
    <t>$ 5.557.311,09</t>
  </si>
  <si>
    <t>$ 3.695.001,04</t>
  </si>
  <si>
    <t>$ 3.612.795,77</t>
  </si>
  <si>
    <t>$ 3.718.191,63</t>
  </si>
  <si>
    <t>$ 247.376,24</t>
  </si>
  <si>
    <t>$ 355.330,33</t>
  </si>
  <si>
    <t>$ 150.793,91</t>
  </si>
  <si>
    <t>$ 236.442,22</t>
  </si>
  <si>
    <t>$ 58.605,94</t>
  </si>
  <si>
    <t>$ 26.091,19</t>
  </si>
  <si>
    <t>$ 1.890.415,52</t>
  </si>
  <si>
    <t>$ 1.957.289,52</t>
  </si>
  <si>
    <t>$ 1.957.289,61</t>
  </si>
  <si>
    <t xml:space="preserve">CAMBIO LLANTA </t>
  </si>
  <si>
    <t xml:space="preserve">CAMBIO NEUMATICO </t>
  </si>
  <si>
    <t>CAMBIO O-RING</t>
  </si>
  <si>
    <t>CAMBIO TORNILLO MANIGUETA CLUTCH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</si>
</sst>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_-&quot;$&quot;\ * #,##0.00_-;\-&quot;$&quot;\ * #,##0.00_-;_-&quot;$&quot;\ * &quot;-&quot;??_-;_-@"/>
    <numFmt numFmtId="165" formatCode="&quot;$&quot;\ #,##0.00"/>
    <numFmt numFmtId="166" formatCode="[$ $]#,##0.00"/>
    <numFmt numFmtId="167" formatCode="&quot;$&quot;\ #,##0"/>
    <numFmt numFmtId="168" formatCode="[$ $]#,##0"/>
  </numFmts>
  <fonts count="30">
    <font>
      <sz val="11.0"/>
      <color theme="1"/>
      <name val="Aptos Narrow"/>
      <scheme val="minor"/>
    </font>
    <font>
      <sz val="12.0"/>
      <color rgb="FF000000"/>
      <name val="Calibri"/>
    </font>
    <font>
      <sz val="11.0"/>
      <color theme="1"/>
      <name val="Aptos Narrow"/>
    </font>
    <font>
      <sz val="11.0"/>
      <color theme="1"/>
      <name val="Arial"/>
    </font>
    <font>
      <sz val="12.0"/>
      <color theme="1"/>
      <name val="Calibri"/>
    </font>
    <font>
      <b/>
      <sz val="12.0"/>
      <color rgb="FF000000"/>
      <name val="Calibri"/>
    </font>
    <font>
      <b/>
      <sz val="11.0"/>
      <color rgb="FFFFFFFF"/>
      <name val="Aptos Narrow"/>
    </font>
    <font>
      <b/>
      <sz val="11.0"/>
      <color theme="1"/>
      <name val="Aptos Narrow"/>
    </font>
    <font/>
    <font>
      <b/>
      <sz val="14.0"/>
      <color rgb="FFFFFFFF"/>
      <name val="Arial"/>
    </font>
    <font>
      <b/>
      <sz val="10.0"/>
      <color rgb="FFFFFFFF"/>
      <name val="Aptos Narrow"/>
    </font>
    <font>
      <b/>
      <sz val="11.0"/>
      <color rgb="FFFFFFFF"/>
      <name val="Arial"/>
    </font>
    <font>
      <b/>
      <sz val="14.0"/>
      <color rgb="FFFFFFFF"/>
      <name val="Aptos Narrow"/>
    </font>
    <font>
      <b/>
      <sz val="15.0"/>
      <color rgb="FFFFFFFF"/>
      <name val="Arial"/>
    </font>
    <font>
      <b/>
      <sz val="11.0"/>
      <color rgb="FFFAE2D5"/>
      <name val="Aptos Narrow"/>
    </font>
    <font>
      <b/>
      <sz val="10.0"/>
      <color theme="1"/>
      <name val="Arial"/>
    </font>
    <font>
      <sz val="10.0"/>
      <color theme="1"/>
      <name val="Arial"/>
    </font>
    <font>
      <b/>
      <sz val="11.0"/>
      <color theme="1"/>
      <name val="Arial"/>
    </font>
    <font>
      <sz val="10.0"/>
      <color theme="1"/>
      <name val="Aptos Narrow"/>
    </font>
    <font>
      <b/>
      <sz val="9.0"/>
      <color theme="1"/>
      <name val="Aptos Narrow"/>
    </font>
    <font>
      <sz val="12.0"/>
      <color theme="1"/>
      <name val="Aptos Narrow"/>
    </font>
    <font>
      <b/>
      <sz val="11.0"/>
      <color rgb="FFFF0000"/>
      <name val="Aptos Narrow"/>
    </font>
    <font>
      <b/>
      <sz val="12.0"/>
      <color rgb="FFFFFFFF"/>
      <name val="Aptos Narrow"/>
    </font>
    <font>
      <b/>
      <sz val="8.0"/>
      <color rgb="FFFFFFFF"/>
      <name val="Arial"/>
    </font>
    <font>
      <sz val="9.0"/>
      <color rgb="FF000000"/>
      <name val="Arial"/>
    </font>
    <font>
      <b/>
      <sz val="10.0"/>
      <color rgb="FFFFFFFF"/>
      <name val="Arial"/>
    </font>
    <font>
      <b/>
      <sz val="10.0"/>
      <color theme="1"/>
      <name val="Aptos Narrow"/>
    </font>
    <font>
      <b/>
      <sz val="9.0"/>
      <color rgb="FFFFFFFF"/>
      <name val="Aptos Narrow"/>
    </font>
    <font>
      <b/>
      <sz val="8.0"/>
      <color rgb="FFFFFFFF"/>
      <name val="Aptos Narrow"/>
    </font>
    <font>
      <sz val="9.0"/>
      <color theme="1"/>
      <name val="Aptos Narrow"/>
    </font>
  </fonts>
  <fills count="10">
    <fill>
      <patternFill patternType="none"/>
    </fill>
    <fill>
      <patternFill patternType="lightGray"/>
    </fill>
    <fill>
      <patternFill patternType="solid">
        <fgColor rgb="FF002060"/>
        <bgColor rgb="FF002060"/>
      </patternFill>
    </fill>
    <fill>
      <patternFill patternType="solid">
        <fgColor rgb="FF7F7F7F"/>
        <bgColor rgb="FF7F7F7F"/>
      </patternFill>
    </fill>
    <fill>
      <patternFill patternType="solid">
        <fgColor theme="4"/>
        <bgColor theme="4"/>
      </patternFill>
    </fill>
    <fill>
      <patternFill patternType="solid">
        <fgColor rgb="FF999999"/>
        <bgColor rgb="FF999999"/>
      </patternFill>
    </fill>
    <fill>
      <patternFill patternType="solid">
        <fgColor theme="0"/>
        <bgColor theme="0"/>
      </patternFill>
    </fill>
    <fill>
      <patternFill patternType="solid">
        <fgColor rgb="FF666666"/>
        <bgColor rgb="FF666666"/>
      </patternFill>
    </fill>
    <fill>
      <patternFill patternType="solid">
        <fgColor rgb="FF156082"/>
        <bgColor rgb="FF156082"/>
      </patternFill>
    </fill>
    <fill>
      <patternFill patternType="solid">
        <fgColor rgb="FFFFFFFF"/>
        <bgColor rgb="FFFFFFFF"/>
      </patternFill>
    </fill>
  </fills>
  <borders count="3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/>
      <top/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/>
    </border>
    <border>
      <right/>
      <top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/>
    </border>
    <border>
      <right/>
    </border>
    <border>
      <left/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bottom style="thin">
        <color rgb="FF000000"/>
      </bottom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/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 style="thin">
        <color rgb="FF000000"/>
      </left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</border>
    <border>
      <left style="thin">
        <color rgb="FF000000"/>
      </left>
      <right style="thin">
        <color rgb="FF000000"/>
      </right>
      <top/>
      <bottom/>
    </border>
  </borders>
  <cellStyleXfs count="1">
    <xf borderId="0" fillId="0" fontId="0" numFmtId="0" applyAlignment="1" applyFont="1"/>
  </cellStyleXfs>
  <cellXfs count="156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3" numFmtId="0" xfId="0" applyFont="1"/>
    <xf borderId="0" fillId="0" fontId="1" numFmtId="0" xfId="0" applyAlignment="1" applyFont="1">
      <alignment horizontal="left"/>
    </xf>
    <xf borderId="0" fillId="0" fontId="1" numFmtId="0" xfId="0" applyAlignment="1" applyFont="1">
      <alignment horizontal="center"/>
    </xf>
    <xf borderId="0" fillId="0" fontId="1" numFmtId="164" xfId="0" applyAlignment="1" applyFont="1" applyNumberFormat="1">
      <alignment horizontal="center"/>
    </xf>
    <xf borderId="0" fillId="0" fontId="1" numFmtId="165" xfId="0" applyAlignment="1" applyFont="1" applyNumberFormat="1">
      <alignment horizontal="center"/>
    </xf>
    <xf borderId="0" fillId="0" fontId="2" numFmtId="10" xfId="0" applyFont="1" applyNumberFormat="1"/>
    <xf borderId="0" fillId="0" fontId="4" numFmtId="164" xfId="0" applyAlignment="1" applyFont="1" applyNumberFormat="1">
      <alignment horizontal="right"/>
    </xf>
    <xf borderId="0" fillId="0" fontId="4" numFmtId="165" xfId="0" applyAlignment="1" applyFont="1" applyNumberFormat="1">
      <alignment horizontal="center"/>
    </xf>
    <xf borderId="0" fillId="0" fontId="5" numFmtId="165" xfId="0" applyAlignment="1" applyFont="1" applyNumberFormat="1">
      <alignment horizontal="center"/>
    </xf>
    <xf borderId="1" fillId="2" fontId="6" numFmtId="0" xfId="0" applyAlignment="1" applyBorder="1" applyFill="1" applyFont="1">
      <alignment horizontal="center" shrinkToFit="0" vertical="center" wrapText="1"/>
    </xf>
    <xf borderId="0" fillId="0" fontId="7" numFmtId="0" xfId="0" applyAlignment="1" applyFont="1">
      <alignment horizontal="center" vertical="center"/>
    </xf>
    <xf borderId="2" fillId="2" fontId="6" numFmtId="0" xfId="0" applyAlignment="1" applyBorder="1" applyFill="1" applyFont="1">
      <alignment horizontal="center" shrinkToFit="0" vertical="center" wrapText="1"/>
    </xf>
    <xf borderId="0" fillId="0" fontId="2" numFmtId="0" xfId="0" applyAlignment="1" applyFont="1">
      <alignment horizontal="left" shrinkToFit="0" vertical="center" wrapText="1"/>
    </xf>
    <xf borderId="0" fillId="0" fontId="2" numFmtId="0" xfId="0" applyAlignment="1" applyFont="1">
      <alignment horizontal="center" vertical="center"/>
    </xf>
    <xf borderId="3" fillId="2" fontId="6" numFmtId="0" xfId="0" applyAlignment="1" applyBorder="1" applyFill="1" applyFont="1">
      <alignment shrinkToFit="0" vertical="center" wrapText="1"/>
    </xf>
    <xf borderId="4" fillId="0" fontId="8" numFmtId="0" xfId="0" applyBorder="1" applyFont="1"/>
    <xf borderId="5" fillId="3" fontId="6" numFmtId="0" xfId="0" applyAlignment="1" applyBorder="1" applyFill="1" applyFont="1">
      <alignment shrinkToFit="0" vertical="center" wrapText="1"/>
    </xf>
    <xf borderId="6" fillId="0" fontId="8" numFmtId="0" xfId="0" applyBorder="1" applyFont="1"/>
    <xf borderId="7" fillId="0" fontId="8" numFmtId="0" xfId="0" applyBorder="1" applyFont="1"/>
    <xf borderId="8" fillId="0" fontId="8" numFmtId="0" xfId="0" applyBorder="1" applyFont="1"/>
    <xf borderId="9" fillId="2" fontId="6" numFmtId="0" xfId="0" applyAlignment="1" applyBorder="1" applyFill="1" applyFont="1">
      <alignment horizontal="center" shrinkToFit="0" textRotation="255" vertical="center" wrapText="1"/>
    </xf>
    <xf borderId="9" fillId="4" fontId="9" numFmtId="0" xfId="0" applyAlignment="1" applyBorder="1" applyFill="1" applyFont="1">
      <alignment horizontal="center" vertical="center"/>
    </xf>
    <xf borderId="1" fillId="2" fontId="6" numFmtId="165" xfId="0" applyAlignment="1" applyBorder="1" applyFill="1" applyFont="1" applyNumberFormat="1">
      <alignment horizontal="center" shrinkToFit="0" vertical="center" wrapText="1"/>
    </xf>
    <xf borderId="2" fillId="2" fontId="6" numFmtId="0" xfId="0" applyAlignment="1" applyBorder="1" applyFill="1" applyFont="1">
      <alignment horizontal="center" shrinkToFit="0" textRotation="255" vertical="center" wrapText="1"/>
    </xf>
    <xf borderId="9" fillId="4" fontId="9" numFmtId="0" xfId="0" applyAlignment="1" applyBorder="1" applyFill="1" applyFont="1">
      <alignment horizontal="center" shrinkToFit="0" vertical="center" wrapText="1"/>
    </xf>
    <xf borderId="2" fillId="2" fontId="6" numFmtId="166" xfId="0" applyAlignment="1" applyBorder="1" applyFill="1" applyFont="1" applyNumberFormat="1">
      <alignment horizontal="center" shrinkToFit="0" vertical="center" wrapText="1"/>
    </xf>
    <xf borderId="9" fillId="2" fontId="6" numFmtId="0" xfId="0" applyAlignment="1" applyBorder="1" applyFill="1" applyFont="1">
      <alignment horizontal="center" shrinkToFit="0" vertical="center" wrapText="1"/>
    </xf>
    <xf borderId="9" fillId="4" fontId="10" numFmtId="0" xfId="0" applyAlignment="1" applyBorder="1" applyFill="1" applyFont="1">
      <alignment horizontal="center" textRotation="255" vertical="center"/>
    </xf>
    <xf borderId="9" fillId="2" fontId="11" numFmtId="0" xfId="0" applyAlignment="1" applyBorder="1" applyFill="1" applyFont="1">
      <alignment horizontal="center" shrinkToFit="0" vertical="center" wrapText="1"/>
    </xf>
    <xf borderId="0" fillId="0" fontId="2" numFmtId="0" xfId="0" applyAlignment="1" applyFont="1">
      <alignment shrinkToFit="0" wrapText="1"/>
    </xf>
    <xf borderId="10" fillId="4" fontId="9" numFmtId="0" xfId="0" applyAlignment="1" applyBorder="1" applyFill="1" applyFont="1">
      <alignment horizontal="center" vertical="center"/>
    </xf>
    <xf borderId="11" fillId="0" fontId="8" numFmtId="0" xfId="0" applyBorder="1" applyFont="1"/>
    <xf borderId="2" fillId="5" fontId="6" numFmtId="0" xfId="0" applyAlignment="1" applyBorder="1" applyFill="1" applyFont="1">
      <alignment horizontal="center" vertical="center"/>
    </xf>
    <xf borderId="12" fillId="0" fontId="8" numFmtId="0" xfId="0" applyBorder="1" applyFont="1"/>
    <xf borderId="9" fillId="4" fontId="12" numFmtId="0" xfId="0" applyAlignment="1" applyBorder="1" applyFill="1" applyFont="1">
      <alignment horizontal="center" shrinkToFit="0" vertical="center" wrapText="1"/>
    </xf>
    <xf borderId="13" fillId="0" fontId="8" numFmtId="0" xfId="0" applyBorder="1" applyFont="1"/>
    <xf borderId="14" fillId="2" fontId="11" numFmtId="0" xfId="0" applyAlignment="1" applyBorder="1" applyFill="1" applyFont="1">
      <alignment horizontal="center" shrinkToFit="0" vertical="center" wrapText="1"/>
    </xf>
    <xf borderId="15" fillId="0" fontId="8" numFmtId="0" xfId="0" applyBorder="1" applyFont="1"/>
    <xf borderId="16" fillId="0" fontId="8" numFmtId="0" xfId="0" applyBorder="1" applyFont="1"/>
    <xf borderId="17" fillId="0" fontId="8" numFmtId="0" xfId="0" applyBorder="1" applyFont="1"/>
    <xf borderId="18" fillId="0" fontId="8" numFmtId="0" xfId="0" applyBorder="1" applyFont="1"/>
    <xf borderId="9" fillId="4" fontId="6" numFmtId="0" xfId="0" applyAlignment="1" applyBorder="1" applyFill="1" applyFont="1">
      <alignment horizontal="center" textRotation="255" vertical="center"/>
    </xf>
    <xf borderId="19" fillId="0" fontId="8" numFmtId="0" xfId="0" applyBorder="1" applyFont="1"/>
    <xf borderId="20" fillId="4" fontId="13" numFmtId="0" xfId="0" applyAlignment="1" applyBorder="1" applyFill="1" applyFont="1">
      <alignment horizontal="center" vertical="center"/>
    </xf>
    <xf borderId="1" fillId="2" fontId="11" numFmtId="165" xfId="0" applyAlignment="1" applyBorder="1" applyFill="1" applyFont="1" applyNumberFormat="1">
      <alignment horizontal="center" shrinkToFit="0" vertical="center" wrapText="1"/>
    </xf>
    <xf borderId="21" fillId="0" fontId="8" numFmtId="0" xfId="0" applyBorder="1" applyFont="1"/>
    <xf borderId="1" fillId="2" fontId="14" numFmtId="0" xfId="0" applyAlignment="1" applyBorder="1" applyFill="1" applyFont="1">
      <alignment horizontal="center" shrinkToFit="0" vertical="center" wrapText="1"/>
    </xf>
    <xf borderId="22" fillId="0" fontId="8" numFmtId="0" xfId="0" applyBorder="1" applyFont="1"/>
    <xf borderId="23" fillId="0" fontId="8" numFmtId="0" xfId="0" applyBorder="1" applyFont="1"/>
    <xf borderId="24" fillId="4" fontId="9" numFmtId="0" xfId="0" applyAlignment="1" applyBorder="1" applyFill="1" applyFont="1">
      <alignment horizontal="center" vertical="center"/>
    </xf>
    <xf borderId="24" fillId="2" fontId="6" numFmtId="165" xfId="0" applyAlignment="1" applyBorder="1" applyFill="1" applyFont="1" applyNumberFormat="1">
      <alignment horizontal="center" shrinkToFit="0" vertical="center" wrapText="1"/>
    </xf>
    <xf borderId="1" fillId="6" fontId="15" numFmtId="0" xfId="0" applyAlignment="1" applyBorder="1" applyFill="1" applyFont="1">
      <alignment horizontal="center" vertical="center"/>
    </xf>
    <xf borderId="1" fillId="2" fontId="11" numFmtId="166" xfId="0" applyAlignment="1" applyBorder="1" applyFill="1" applyFont="1" applyNumberFormat="1">
      <alignment horizontal="center" shrinkToFit="0" vertical="center" wrapText="1"/>
    </xf>
    <xf borderId="24" fillId="4" fontId="9" numFmtId="0" xfId="0" applyAlignment="1" applyBorder="1" applyFill="1" applyFont="1">
      <alignment horizontal="center" shrinkToFit="0" vertical="center" wrapText="1"/>
    </xf>
    <xf borderId="1" fillId="6" fontId="16" numFmtId="0" xfId="0" applyAlignment="1" applyBorder="1" applyFill="1" applyFont="1">
      <alignment horizontal="left" shrinkToFit="0" vertical="center" wrapText="1"/>
    </xf>
    <xf borderId="1" fillId="2" fontId="11" numFmtId="0" xfId="0" applyAlignment="1" applyBorder="1" applyFill="1" applyFont="1">
      <alignment horizontal="center" shrinkToFit="0" vertical="center" wrapText="1"/>
    </xf>
    <xf borderId="1" fillId="6" fontId="16" numFmtId="0" xfId="0" applyAlignment="1" applyBorder="1" applyFill="1" applyFont="1">
      <alignment horizontal="center" vertical="center"/>
    </xf>
    <xf borderId="1" fillId="0" fontId="17" numFmtId="0" xfId="0" applyAlignment="1" applyBorder="1" applyFont="1">
      <alignment horizontal="center" vertical="center"/>
    </xf>
    <xf borderId="1" fillId="6" fontId="18" numFmtId="0" xfId="0" applyAlignment="1" applyBorder="1" applyFill="1" applyFont="1">
      <alignment horizontal="center" vertical="center"/>
    </xf>
    <xf borderId="1" fillId="0" fontId="2" numFmtId="0" xfId="0" applyAlignment="1" applyBorder="1" applyFont="1">
      <alignment horizontal="left" shrinkToFit="0" vertical="center" wrapText="1"/>
    </xf>
    <xf borderId="24" fillId="6" fontId="18" numFmtId="167" xfId="0" applyAlignment="1" applyBorder="1" applyFill="1" applyFont="1" applyNumberFormat="1">
      <alignment horizontal="center" vertical="center"/>
    </xf>
    <xf borderId="1" fillId="0" fontId="3" numFmtId="0" xfId="0" applyAlignment="1" applyBorder="1" applyFont="1">
      <alignment horizontal="center" vertical="center"/>
    </xf>
    <xf borderId="2" fillId="7" fontId="6" numFmtId="0" xfId="0" applyAlignment="1" applyBorder="1" applyFill="1" applyFont="1">
      <alignment horizontal="center" vertical="center"/>
    </xf>
    <xf borderId="1" fillId="0" fontId="2" numFmtId="0" xfId="0" applyAlignment="1" applyBorder="1" applyFont="1">
      <alignment horizontal="center" vertical="center"/>
    </xf>
    <xf borderId="1" fillId="0" fontId="2" numFmtId="165" xfId="0" applyAlignment="1" applyBorder="1" applyFont="1" applyNumberFormat="1">
      <alignment horizontal="center" vertical="center"/>
    </xf>
    <xf borderId="3" fillId="6" fontId="18" numFmtId="0" xfId="0" applyAlignment="1" applyBorder="1" applyFill="1" applyFont="1">
      <alignment shrinkToFit="0" vertical="center" wrapText="1"/>
    </xf>
    <xf borderId="25" fillId="6" fontId="18" numFmtId="0" xfId="0" applyAlignment="1" applyBorder="1" applyFill="1" applyFont="1">
      <alignment horizontal="center" vertical="center"/>
    </xf>
    <xf borderId="14" fillId="2" fontId="6" numFmtId="0" xfId="0" applyAlignment="1" applyBorder="1" applyFill="1" applyFont="1">
      <alignment horizontal="left" shrinkToFit="0" vertical="center" wrapText="1"/>
    </xf>
    <xf borderId="1" fillId="6" fontId="18" numFmtId="0" xfId="0" applyAlignment="1" applyBorder="1" applyFill="1" applyFont="1">
      <alignment horizontal="left" shrinkToFit="0" vertical="center" wrapText="1"/>
    </xf>
    <xf borderId="1" fillId="0" fontId="3" numFmtId="0" xfId="0" applyAlignment="1" applyBorder="1" applyFont="1">
      <alignment horizontal="left" shrinkToFit="0" vertical="center" wrapText="1"/>
    </xf>
    <xf borderId="24" fillId="2" fontId="6" numFmtId="0" xfId="0" applyAlignment="1" applyBorder="1" applyFill="1" applyFont="1">
      <alignment horizontal="center" shrinkToFit="0" vertical="center" wrapText="1"/>
    </xf>
    <xf borderId="2" fillId="7" fontId="2" numFmtId="0" xfId="0" applyAlignment="1" applyBorder="1" applyFill="1" applyFont="1">
      <alignment horizontal="center" vertical="center"/>
    </xf>
    <xf borderId="1" fillId="0" fontId="19" numFmtId="0" xfId="0" applyAlignment="1" applyBorder="1" applyFont="1">
      <alignment horizontal="center" vertical="center"/>
    </xf>
    <xf borderId="1" fillId="0" fontId="20" numFmtId="0" xfId="0" applyAlignment="1" applyBorder="1" applyFont="1">
      <alignment horizontal="left" shrinkToFit="0" vertical="center" wrapText="1"/>
    </xf>
    <xf borderId="1" fillId="0" fontId="7" numFmtId="0" xfId="0" applyAlignment="1" applyBorder="1" applyFont="1">
      <alignment horizontal="center" vertical="center"/>
    </xf>
    <xf borderId="3" fillId="0" fontId="20" numFmtId="0" xfId="0" applyAlignment="1" applyBorder="1" applyFont="1">
      <alignment horizontal="left" shrinkToFit="0" vertical="center" wrapText="1"/>
    </xf>
    <xf borderId="1" fillId="0" fontId="2" numFmtId="166" xfId="0" applyAlignment="1" applyBorder="1" applyFont="1" applyNumberFormat="1">
      <alignment horizontal="center" vertical="center"/>
    </xf>
    <xf borderId="1" fillId="0" fontId="2" numFmtId="10" xfId="0" applyAlignment="1" applyBorder="1" applyFont="1" applyNumberFormat="1">
      <alignment horizontal="center" vertical="center"/>
    </xf>
    <xf borderId="24" fillId="6" fontId="16" numFmtId="167" xfId="0" applyAlignment="1" applyBorder="1" applyFill="1" applyFont="1" applyNumberFormat="1">
      <alignment horizontal="center" vertical="center"/>
    </xf>
    <xf borderId="3" fillId="4" fontId="11" numFmtId="0" xfId="0" applyAlignment="1" applyBorder="1" applyFill="1" applyFont="1">
      <alignment horizontal="center" vertical="center"/>
    </xf>
    <xf borderId="1" fillId="6" fontId="21" numFmtId="165" xfId="0" applyAlignment="1" applyBorder="1" applyFill="1" applyFont="1" applyNumberFormat="1">
      <alignment horizontal="center" vertical="center"/>
    </xf>
    <xf borderId="1" fillId="0" fontId="7" numFmtId="168" xfId="0" applyAlignment="1" applyBorder="1" applyFont="1" applyNumberFormat="1">
      <alignment horizontal="center" vertical="center"/>
    </xf>
    <xf borderId="1" fillId="7" fontId="9" numFmtId="0" xfId="0" applyAlignment="1" applyBorder="1" applyFill="1" applyFont="1">
      <alignment horizontal="center" shrinkToFit="0" vertical="center" wrapText="1"/>
    </xf>
    <xf borderId="1" fillId="7" fontId="6" numFmtId="0" xfId="0" applyAlignment="1" applyBorder="1" applyFill="1" applyFont="1">
      <alignment horizontal="center" shrinkToFit="0" textRotation="255" vertical="center" wrapText="1"/>
    </xf>
    <xf borderId="1" fillId="7" fontId="22" numFmtId="0" xfId="0" applyAlignment="1" applyBorder="1" applyFill="1" applyFont="1">
      <alignment horizontal="center" shrinkToFit="0" vertical="center" wrapText="1"/>
    </xf>
    <xf borderId="2" fillId="7" fontId="22" numFmtId="0" xfId="0" applyAlignment="1" applyBorder="1" applyFill="1" applyFont="1">
      <alignment horizontal="center" shrinkToFit="0" vertical="center" wrapText="1"/>
    </xf>
    <xf borderId="2" fillId="7" fontId="2" numFmtId="0" xfId="0" applyAlignment="1" applyBorder="1" applyFill="1" applyFont="1">
      <alignment horizontal="center" shrinkToFit="0" vertical="center" wrapText="1"/>
    </xf>
    <xf borderId="9" fillId="4" fontId="23" numFmtId="0" xfId="0" applyAlignment="1" applyBorder="1" applyFill="1" applyFont="1">
      <alignment horizontal="center" shrinkToFit="0" vertical="center" wrapText="1"/>
    </xf>
    <xf borderId="3" fillId="4" fontId="13" numFmtId="0" xfId="0" applyAlignment="1" applyBorder="1" applyFill="1" applyFont="1">
      <alignment horizontal="center" vertical="center"/>
    </xf>
    <xf borderId="3" fillId="4" fontId="9" numFmtId="0" xfId="0" applyAlignment="1" applyBorder="1" applyFill="1" applyFont="1">
      <alignment horizontal="center" shrinkToFit="0" vertical="center" wrapText="1"/>
    </xf>
    <xf borderId="3" fillId="0" fontId="2" numFmtId="165" xfId="0" applyAlignment="1" applyBorder="1" applyFont="1" applyNumberFormat="1">
      <alignment horizontal="center" vertical="center"/>
    </xf>
    <xf borderId="3" fillId="8" fontId="11" numFmtId="0" xfId="0" applyAlignment="1" applyBorder="1" applyFill="1" applyFont="1">
      <alignment horizontal="center"/>
    </xf>
    <xf borderId="3" fillId="0" fontId="17" numFmtId="168" xfId="0" applyAlignment="1" applyBorder="1" applyFont="1" applyNumberFormat="1">
      <alignment horizontal="center"/>
    </xf>
    <xf borderId="9" fillId="6" fontId="15" numFmtId="0" xfId="0" applyAlignment="1" applyBorder="1" applyFill="1" applyFont="1">
      <alignment horizontal="center" vertical="center"/>
    </xf>
    <xf borderId="9" fillId="6" fontId="16" numFmtId="0" xfId="0" applyAlignment="1" applyBorder="1" applyFill="1" applyFont="1">
      <alignment horizontal="left" shrinkToFit="0" vertical="center" wrapText="1"/>
    </xf>
    <xf borderId="9" fillId="6" fontId="16" numFmtId="0" xfId="0" applyAlignment="1" applyBorder="1" applyFill="1" applyFont="1">
      <alignment horizontal="center" vertical="center"/>
    </xf>
    <xf borderId="9" fillId="6" fontId="18" numFmtId="0" xfId="0" applyAlignment="1" applyBorder="1" applyFill="1" applyFont="1">
      <alignment horizontal="center" vertical="center"/>
    </xf>
    <xf borderId="9" fillId="6" fontId="18" numFmtId="167" xfId="0" applyAlignment="1" applyBorder="1" applyFill="1" applyFont="1" applyNumberFormat="1">
      <alignment horizontal="center" vertical="center"/>
    </xf>
    <xf borderId="6" fillId="0" fontId="24" numFmtId="0" xfId="0" applyAlignment="1" applyBorder="1" applyFont="1">
      <alignment horizontal="center"/>
    </xf>
    <xf borderId="23" fillId="0" fontId="24" numFmtId="0" xfId="0" applyAlignment="1" applyBorder="1" applyFont="1">
      <alignment horizontal="center"/>
    </xf>
    <xf borderId="3" fillId="2" fontId="25" numFmtId="0" xfId="0" applyAlignment="1" applyBorder="1" applyFill="1" applyFont="1">
      <alignment horizontal="center" vertical="center"/>
    </xf>
    <xf borderId="1" fillId="0" fontId="26" numFmtId="167" xfId="0" applyAlignment="1" applyBorder="1" applyFont="1" applyNumberFormat="1">
      <alignment horizontal="center" vertical="center"/>
    </xf>
    <xf borderId="26" fillId="2" fontId="25" numFmtId="0" xfId="0" applyAlignment="1" applyBorder="1" applyFill="1" applyFont="1">
      <alignment horizontal="center" vertical="center"/>
    </xf>
    <xf borderId="27" fillId="0" fontId="8" numFmtId="0" xfId="0" applyBorder="1" applyFont="1"/>
    <xf borderId="28" fillId="0" fontId="8" numFmtId="0" xfId="0" applyBorder="1" applyFont="1"/>
    <xf borderId="29" fillId="2" fontId="12" numFmtId="0" xfId="0" applyAlignment="1" applyBorder="1" applyFill="1" applyFont="1">
      <alignment horizontal="center" shrinkToFit="0" vertical="center" wrapText="1"/>
    </xf>
    <xf borderId="30" fillId="0" fontId="8" numFmtId="0" xfId="0" applyBorder="1" applyFont="1"/>
    <xf borderId="1" fillId="2" fontId="12" numFmtId="0" xfId="0" applyAlignment="1" applyBorder="1" applyFill="1" applyFont="1">
      <alignment shrinkToFit="0" vertical="center" wrapText="1"/>
    </xf>
    <xf borderId="20" fillId="2" fontId="12" numFmtId="0" xfId="0" applyAlignment="1" applyBorder="1" applyFill="1" applyFont="1">
      <alignment shrinkToFit="0" vertical="center" wrapText="1"/>
    </xf>
    <xf borderId="1" fillId="2" fontId="12" numFmtId="0" xfId="0" applyAlignment="1" applyBorder="1" applyFill="1" applyFont="1">
      <alignment horizontal="center" shrinkToFit="0" vertical="center" wrapText="1"/>
    </xf>
    <xf borderId="0" fillId="0" fontId="2" numFmtId="0" xfId="0" applyAlignment="1" applyFont="1">
      <alignment shrinkToFit="0" vertical="center" wrapText="1"/>
    </xf>
    <xf borderId="0" fillId="0" fontId="2" numFmtId="165" xfId="0" applyAlignment="1" applyFont="1" applyNumberFormat="1">
      <alignment shrinkToFit="0" wrapText="1"/>
    </xf>
    <xf borderId="9" fillId="2" fontId="27" numFmtId="0" xfId="0" applyAlignment="1" applyBorder="1" applyFill="1" applyFont="1">
      <alignment horizontal="center" shrinkToFit="0" vertical="center" wrapText="1"/>
    </xf>
    <xf borderId="31" fillId="2" fontId="22" numFmtId="0" xfId="0" applyAlignment="1" applyBorder="1" applyFill="1" applyFont="1">
      <alignment horizontal="center" shrinkToFit="0" vertical="center" wrapText="1"/>
    </xf>
    <xf borderId="9" fillId="2" fontId="12" numFmtId="0" xfId="0" applyAlignment="1" applyBorder="1" applyFill="1" applyFont="1">
      <alignment horizontal="center" shrinkToFit="0" vertical="center" wrapText="1"/>
    </xf>
    <xf borderId="9" fillId="2" fontId="28" numFmtId="0" xfId="0" applyAlignment="1" applyBorder="1" applyFill="1" applyFont="1">
      <alignment horizontal="center" shrinkToFit="0" vertical="center" wrapText="1"/>
    </xf>
    <xf borderId="1" fillId="2" fontId="22" numFmtId="0" xfId="0" applyAlignment="1" applyBorder="1" applyFill="1" applyFont="1">
      <alignment horizontal="center" shrinkToFit="0" vertical="center" wrapText="1"/>
    </xf>
    <xf borderId="3" fillId="2" fontId="22" numFmtId="0" xfId="0" applyAlignment="1" applyBorder="1" applyFill="1" applyFont="1">
      <alignment horizontal="center" shrinkToFit="0" vertical="center" wrapText="1"/>
    </xf>
    <xf borderId="25" fillId="2" fontId="22" numFmtId="0" xfId="0" applyAlignment="1" applyBorder="1" applyFill="1" applyFont="1">
      <alignment horizontal="center" shrinkToFit="0" vertical="center" wrapText="1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shrinkToFit="0" vertical="center" wrapText="1"/>
    </xf>
    <xf borderId="0" fillId="0" fontId="2" numFmtId="165" xfId="0" applyAlignment="1" applyFont="1" applyNumberFormat="1">
      <alignment horizontal="center" shrinkToFit="0" vertical="center" wrapText="1"/>
    </xf>
    <xf borderId="24" fillId="2" fontId="22" numFmtId="0" xfId="0" applyAlignment="1" applyBorder="1" applyFill="1" applyFont="1">
      <alignment horizontal="center" shrinkToFit="0" vertical="center" wrapText="1"/>
    </xf>
    <xf borderId="20" fillId="2" fontId="22" numFmtId="0" xfId="0" applyAlignment="1" applyBorder="1" applyFill="1" applyFont="1">
      <alignment horizontal="center" shrinkToFit="0" vertical="center" wrapText="1"/>
    </xf>
    <xf borderId="1" fillId="0" fontId="2" numFmtId="167" xfId="0" applyAlignment="1" applyBorder="1" applyFont="1" applyNumberFormat="1">
      <alignment horizontal="center" vertical="center"/>
    </xf>
    <xf borderId="15" fillId="0" fontId="2" numFmtId="167" xfId="0" applyAlignment="1" applyBorder="1" applyFont="1" applyNumberFormat="1">
      <alignment horizontal="center"/>
    </xf>
    <xf borderId="0" fillId="0" fontId="2" numFmtId="165" xfId="0" applyAlignment="1" applyFont="1" applyNumberFormat="1">
      <alignment horizontal="center" vertical="center"/>
    </xf>
    <xf borderId="1" fillId="6" fontId="2" numFmtId="165" xfId="0" applyAlignment="1" applyBorder="1" applyFill="1" applyFont="1" applyNumberFormat="1">
      <alignment horizontal="center" vertical="center"/>
    </xf>
    <xf borderId="3" fillId="2" fontId="6" numFmtId="0" xfId="0" applyAlignment="1" applyBorder="1" applyFill="1" applyFont="1">
      <alignment horizontal="center" vertical="center"/>
    </xf>
    <xf borderId="3" fillId="0" fontId="7" numFmtId="168" xfId="0" applyAlignment="1" applyBorder="1" applyFont="1" applyNumberFormat="1">
      <alignment horizontal="center" vertical="center"/>
    </xf>
    <xf borderId="0" fillId="0" fontId="1" numFmtId="164" xfId="0" applyAlignment="1" applyFont="1" applyNumberFormat="1">
      <alignment horizontal="right"/>
    </xf>
    <xf borderId="1" fillId="0" fontId="3" numFmtId="165" xfId="0" applyAlignment="1" applyBorder="1" applyFont="1" applyNumberFormat="1">
      <alignment horizontal="center" readingOrder="0" vertical="center"/>
    </xf>
    <xf borderId="9" fillId="0" fontId="19" numFmtId="0" xfId="0" applyAlignment="1" applyBorder="1" applyFont="1">
      <alignment horizontal="center" vertical="center"/>
    </xf>
    <xf borderId="9" fillId="0" fontId="20" numFmtId="0" xfId="0" applyAlignment="1" applyBorder="1" applyFont="1">
      <alignment horizontal="left" shrinkToFit="0" vertical="center" wrapText="1"/>
    </xf>
    <xf borderId="9" fillId="0" fontId="2" numFmtId="0" xfId="0" applyAlignment="1" applyBorder="1" applyFont="1">
      <alignment horizontal="center" vertical="center"/>
    </xf>
    <xf borderId="9" fillId="0" fontId="2" numFmtId="165" xfId="0" applyAlignment="1" applyBorder="1" applyFont="1" applyNumberFormat="1">
      <alignment horizontal="center" vertical="center"/>
    </xf>
    <xf borderId="9" fillId="9" fontId="20" numFmtId="0" xfId="0" applyAlignment="1" applyBorder="1" applyFill="1" applyFont="1">
      <alignment horizontal="left" shrinkToFit="0" vertical="center" wrapText="1"/>
    </xf>
    <xf borderId="9" fillId="6" fontId="2" numFmtId="165" xfId="0" applyAlignment="1" applyBorder="1" applyFill="1" applyFont="1" applyNumberFormat="1">
      <alignment horizontal="center" vertical="center"/>
    </xf>
    <xf borderId="1" fillId="0" fontId="7" numFmtId="10" xfId="0" applyAlignment="1" applyBorder="1" applyFont="1" applyNumberFormat="1">
      <alignment horizontal="center" vertical="center"/>
    </xf>
    <xf borderId="1" fillId="2" fontId="27" numFmtId="0" xfId="0" applyAlignment="1" applyBorder="1" applyFill="1" applyFont="1">
      <alignment horizontal="center" shrinkToFit="0" vertical="center" wrapText="1"/>
    </xf>
    <xf borderId="1" fillId="2" fontId="6" numFmtId="0" xfId="0" applyAlignment="1" applyBorder="1" applyFill="1" applyFont="1">
      <alignment horizontal="center" shrinkToFit="0" textRotation="255" vertical="center" wrapText="1"/>
    </xf>
    <xf borderId="0" fillId="0" fontId="2" numFmtId="166" xfId="0" applyAlignment="1" applyFont="1" applyNumberFormat="1">
      <alignment shrinkToFit="0" wrapText="1"/>
    </xf>
    <xf borderId="25" fillId="2" fontId="22" numFmtId="0" xfId="0" applyAlignment="1" applyBorder="1" applyFill="1" applyFont="1">
      <alignment shrinkToFit="0" vertical="center" wrapText="1"/>
    </xf>
    <xf borderId="0" fillId="0" fontId="2" numFmtId="0" xfId="0" applyAlignment="1" applyFont="1">
      <alignment horizontal="left"/>
    </xf>
    <xf borderId="0" fillId="0" fontId="2" numFmtId="166" xfId="0" applyAlignment="1" applyFont="1" applyNumberFormat="1">
      <alignment horizontal="center" shrinkToFit="0" vertical="center" wrapText="1"/>
    </xf>
    <xf borderId="32" fillId="2" fontId="22" numFmtId="0" xfId="0" applyAlignment="1" applyBorder="1" applyFill="1" applyFont="1">
      <alignment horizontal="center" shrinkToFit="0" vertical="center" wrapText="1"/>
    </xf>
    <xf borderId="20" fillId="2" fontId="22" numFmtId="0" xfId="0" applyAlignment="1" applyBorder="1" applyFill="1" applyFont="1">
      <alignment shrinkToFit="0" vertical="center" wrapText="1"/>
    </xf>
    <xf borderId="0" fillId="0" fontId="2" numFmtId="166" xfId="0" applyAlignment="1" applyFont="1" applyNumberFormat="1">
      <alignment horizontal="center" vertical="center"/>
    </xf>
    <xf borderId="0" fillId="0" fontId="19" numFmtId="0" xfId="0" applyAlignment="1" applyFont="1">
      <alignment horizontal="center" vertical="center"/>
    </xf>
    <xf borderId="0" fillId="0" fontId="2" numFmtId="0" xfId="0" applyAlignment="1" applyFont="1">
      <alignment horizontal="left" vertical="center"/>
    </xf>
    <xf borderId="0" fillId="0" fontId="3" numFmtId="0" xfId="0" applyAlignment="1" applyFont="1">
      <alignment horizontal="center" shrinkToFit="0" vertical="center" wrapText="1"/>
    </xf>
    <xf borderId="0" fillId="0" fontId="29" numFmtId="0" xfId="0" applyFont="1"/>
    <xf borderId="0" fillId="0" fontId="2" numFmtId="166" xfId="0" applyFont="1" applyNumberFormat="1"/>
  </cellXfs>
  <cellStyles count="1">
    <cellStyle xfId="0" name="Normal" builtinId="0"/>
  </cellStyles>
  <dxfs count="4">
    <dxf>
      <font>
        <b/>
        <color rgb="FF9C0006"/>
      </font>
      <fill>
        <patternFill patternType="none"/>
      </fill>
      <border/>
    </dxf>
    <dxf>
      <font>
        <b/>
        <color rgb="FFC00000"/>
      </font>
      <fill>
        <patternFill patternType="solid">
          <fgColor theme="0"/>
          <bgColor theme="0"/>
        </patternFill>
      </fill>
      <border/>
    </dxf>
    <dxf>
      <font>
        <color rgb="FF9C5700"/>
      </font>
      <fill>
        <patternFill patternType="solid">
          <fgColor rgb="FFFFEB9C"/>
          <bgColor rgb="FFFFEB9C"/>
        </patternFill>
      </fill>
      <border/>
    </dxf>
    <dxf>
      <font>
        <b/>
        <color rgb="FFFF0000"/>
      </font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0"/>
    <col customWidth="1" min="2" max="2" width="63.0"/>
    <col customWidth="1" min="3" max="3" width="5.88"/>
    <col customWidth="1" min="4" max="4" width="5.0"/>
    <col customWidth="1" min="5" max="5" width="22.13"/>
    <col customWidth="1" min="6" max="6" width="18.75"/>
    <col customWidth="1" min="7" max="7" width="15.0"/>
    <col customWidth="1" min="8" max="8" width="5.75"/>
    <col customWidth="1" min="9" max="9" width="18.0"/>
    <col customWidth="1" min="10" max="10" width="12.5"/>
    <col customWidth="1" min="11" max="11" width="16.38"/>
    <col customWidth="1" min="12" max="12" width="8.38"/>
    <col customWidth="1" min="13" max="13" width="8.13"/>
    <col customWidth="1" min="14" max="15" width="21.75"/>
    <col customWidth="1" hidden="1" min="16" max="16" width="21.75"/>
    <col customWidth="1" min="17" max="17" width="21.75"/>
    <col customWidth="1" hidden="1" min="18" max="18" width="21.75"/>
    <col customWidth="1" min="19" max="20" width="21.75"/>
    <col customWidth="1" min="21" max="21" width="19.25"/>
    <col customWidth="1" min="22" max="26" width="10.63"/>
  </cols>
  <sheetData>
    <row r="1" ht="57.0" customHeight="1">
      <c r="A1" s="14"/>
      <c r="B1" s="19" t="s">
        <v>62</v>
      </c>
      <c r="C1" s="21"/>
      <c r="D1" s="21"/>
      <c r="E1" s="21"/>
      <c r="F1" s="21"/>
      <c r="G1" s="22"/>
      <c r="H1" s="14"/>
      <c r="I1" s="14"/>
      <c r="J1" s="14"/>
      <c r="K1" s="14"/>
      <c r="L1" s="14"/>
      <c r="M1" s="26"/>
      <c r="N1" s="14"/>
      <c r="O1" s="14"/>
      <c r="P1" s="28"/>
      <c r="Q1" s="14"/>
      <c r="R1" s="14"/>
      <c r="S1" s="14"/>
      <c r="T1" s="14"/>
      <c r="U1" s="2"/>
      <c r="V1" s="32"/>
      <c r="W1" s="32"/>
      <c r="X1" s="32"/>
      <c r="Y1" s="32"/>
      <c r="Z1" s="32"/>
    </row>
    <row r="2" ht="57.0" customHeight="1">
      <c r="A2" s="14"/>
      <c r="B2" s="34"/>
      <c r="G2" s="36"/>
      <c r="H2" s="14"/>
      <c r="I2" s="14"/>
      <c r="J2" s="14"/>
      <c r="K2" s="14"/>
      <c r="L2" s="14"/>
      <c r="M2" s="26"/>
      <c r="N2" s="14"/>
      <c r="O2" s="14"/>
      <c r="P2" s="28"/>
      <c r="Q2" s="14"/>
      <c r="R2" s="14"/>
      <c r="S2" s="14"/>
      <c r="T2" s="14"/>
      <c r="U2" s="2"/>
      <c r="V2" s="32"/>
      <c r="W2" s="32"/>
      <c r="X2" s="32"/>
      <c r="Y2" s="32"/>
      <c r="Z2" s="32"/>
    </row>
    <row r="3" ht="57.0" customHeight="1">
      <c r="A3" s="14"/>
      <c r="B3" s="38"/>
      <c r="C3" s="40"/>
      <c r="D3" s="40"/>
      <c r="E3" s="40"/>
      <c r="F3" s="40"/>
      <c r="G3" s="43"/>
      <c r="H3" s="14"/>
      <c r="I3" s="14"/>
      <c r="J3" s="14"/>
      <c r="K3" s="14"/>
      <c r="L3" s="14"/>
      <c r="M3" s="26"/>
      <c r="N3" s="14"/>
      <c r="O3" s="14"/>
      <c r="P3" s="28"/>
      <c r="Q3" s="14"/>
      <c r="R3" s="14"/>
      <c r="S3" s="14"/>
      <c r="T3" s="14"/>
      <c r="U3" s="2"/>
      <c r="V3" s="32"/>
      <c r="W3" s="32"/>
      <c r="X3" s="32"/>
      <c r="Y3" s="32"/>
      <c r="Z3" s="32"/>
    </row>
    <row r="4" ht="93.0" customHeight="1">
      <c r="A4" s="12"/>
      <c r="B4" s="12"/>
      <c r="C4" s="12"/>
      <c r="D4" s="12"/>
      <c r="E4" s="12" t="s">
        <v>125</v>
      </c>
      <c r="F4" s="49" t="s">
        <v>128</v>
      </c>
      <c r="G4" s="12"/>
      <c r="H4" s="12"/>
      <c r="I4" s="12"/>
      <c r="J4" s="12"/>
      <c r="K4" s="12"/>
      <c r="L4" s="12"/>
      <c r="M4" s="23" t="s">
        <v>72</v>
      </c>
      <c r="N4" s="12" t="s">
        <v>125</v>
      </c>
      <c r="O4" s="49" t="s">
        <v>128</v>
      </c>
      <c r="P4" s="55"/>
      <c r="Q4" s="31" t="s">
        <v>146</v>
      </c>
      <c r="R4" s="58"/>
      <c r="S4" s="12" t="s">
        <v>125</v>
      </c>
      <c r="T4" s="49" t="s">
        <v>128</v>
      </c>
      <c r="U4" s="31" t="s">
        <v>146</v>
      </c>
      <c r="V4" s="32"/>
      <c r="W4" s="32"/>
      <c r="X4" s="32"/>
      <c r="Y4" s="32"/>
      <c r="Z4" s="32"/>
    </row>
    <row r="5" ht="40.5" customHeight="1">
      <c r="A5" s="29" t="s">
        <v>71</v>
      </c>
      <c r="B5" s="29" t="s">
        <v>83</v>
      </c>
      <c r="C5" s="29" t="s">
        <v>89</v>
      </c>
      <c r="D5" s="23" t="s">
        <v>100</v>
      </c>
      <c r="E5" s="12" t="s">
        <v>104</v>
      </c>
      <c r="F5" s="12" t="s">
        <v>104</v>
      </c>
      <c r="G5" s="14"/>
      <c r="H5" s="29" t="s">
        <v>71</v>
      </c>
      <c r="I5" s="70" t="s">
        <v>108</v>
      </c>
      <c r="J5" s="41"/>
      <c r="K5" s="42"/>
      <c r="L5" s="29" t="s">
        <v>89</v>
      </c>
      <c r="M5" s="45"/>
      <c r="N5" s="12" t="s">
        <v>117</v>
      </c>
      <c r="O5" s="31">
        <v>2025.0</v>
      </c>
      <c r="P5" s="55"/>
      <c r="Q5" s="45"/>
      <c r="R5" s="58"/>
      <c r="S5" s="12" t="s">
        <v>121</v>
      </c>
      <c r="T5" s="31">
        <v>2025.0</v>
      </c>
      <c r="U5" s="45"/>
      <c r="V5" s="32"/>
      <c r="W5" s="32"/>
      <c r="X5" s="32"/>
      <c r="Y5" s="32"/>
      <c r="Z5" s="32"/>
    </row>
    <row r="6" ht="49.5" customHeight="1">
      <c r="A6" s="48"/>
      <c r="B6" s="48"/>
      <c r="C6" s="48"/>
      <c r="D6" s="48"/>
      <c r="E6" s="12" t="s">
        <v>130</v>
      </c>
      <c r="F6" s="12" t="s">
        <v>130</v>
      </c>
      <c r="G6" s="14"/>
      <c r="H6" s="48"/>
      <c r="I6" s="50"/>
      <c r="J6" s="40"/>
      <c r="K6" s="51"/>
      <c r="L6" s="48"/>
      <c r="M6" s="48"/>
      <c r="N6" s="73" t="s">
        <v>136</v>
      </c>
      <c r="O6" s="48"/>
      <c r="P6" s="55" t="s">
        <v>204</v>
      </c>
      <c r="Q6" s="48"/>
      <c r="R6" s="58" t="s">
        <v>205</v>
      </c>
      <c r="S6" s="73" t="s">
        <v>136</v>
      </c>
      <c r="T6" s="48"/>
      <c r="U6" s="48"/>
      <c r="V6" s="32"/>
      <c r="W6" s="32"/>
      <c r="X6" s="32"/>
      <c r="Y6" s="32"/>
      <c r="Z6" s="32"/>
    </row>
    <row r="7" ht="14.25" customHeight="1">
      <c r="A7" s="75">
        <v>1.0</v>
      </c>
      <c r="B7" s="76" t="s">
        <v>144</v>
      </c>
      <c r="C7" s="66" t="s">
        <v>149</v>
      </c>
      <c r="D7" s="66">
        <v>1.0</v>
      </c>
      <c r="E7" s="67">
        <f>IFERROR(VLOOKUP(B7,Hoja1!$B$6:$E$202,4,FALSE),"N/A")</f>
        <v>40743</v>
      </c>
      <c r="F7" s="67" t="str">
        <f>IFERROR(VLOOKUP(B7,'Hoja 3'!E5:G299,3,FALSE),"item no compatible")</f>
        <v>item no compatible</v>
      </c>
      <c r="G7" s="65"/>
      <c r="H7" s="77">
        <v>1.0</v>
      </c>
      <c r="I7" s="78" t="s">
        <v>18</v>
      </c>
      <c r="J7" s="18"/>
      <c r="K7" s="20"/>
      <c r="L7" s="66" t="s">
        <v>169</v>
      </c>
      <c r="M7" s="66">
        <v>1.0</v>
      </c>
      <c r="N7" s="67">
        <f>IFERROR(VLOOKUP(I7,Hoja1!$I$6:$N$202,6,FALSE),"N/A")</f>
        <v>52990</v>
      </c>
      <c r="O7" s="67">
        <f>VLOOKUP(I7,'Hoja 3'!$E$878:$G$1152,3,FALSE)</f>
        <v>18030.4</v>
      </c>
      <c r="P7" s="79">
        <f>VLOOKUP(I7, 'Hoja 3'!$E$304:$H$578, 4, FALSE)</f>
        <v>25906.16</v>
      </c>
      <c r="Q7" s="80">
        <f t="shared" ref="Q7:Q13" si="1">((N7-O7)/N7)</f>
        <v>0.6597395735</v>
      </c>
      <c r="R7" s="80">
        <f t="shared" ref="R7:R13" si="2">((N7-P7)/N7)</f>
        <v>0.5111122853</v>
      </c>
      <c r="S7" s="67">
        <f>IFERROR(VLOOKUP(I7,Hoja1!$I$6:$P$202,8,FALSE),"N/A")</f>
        <v>52270</v>
      </c>
      <c r="T7" s="67">
        <f>VLOOKUP(I7,'Hoja 3'!$E$878:$G$1152,3,FALSE)</f>
        <v>18030.4</v>
      </c>
      <c r="U7" s="80">
        <f t="shared" ref="U7:U13" si="3">((S7-T7)/S7)</f>
        <v>0.6550526114</v>
      </c>
      <c r="V7" s="2"/>
      <c r="W7" s="2"/>
      <c r="X7" s="2"/>
      <c r="Y7" s="2"/>
      <c r="Z7" s="2"/>
    </row>
    <row r="8" ht="14.25" customHeight="1">
      <c r="A8" s="75">
        <f t="shared" ref="A8:A117" si="4">A7+1</f>
        <v>2</v>
      </c>
      <c r="B8" s="76" t="s">
        <v>189</v>
      </c>
      <c r="C8" s="66" t="s">
        <v>149</v>
      </c>
      <c r="D8" s="66">
        <v>1.0</v>
      </c>
      <c r="E8" s="67">
        <f>IFERROR(VLOOKUP(B8,Hoja1!$B$6:$E$202,4,FALSE),"N/A")</f>
        <v>314958</v>
      </c>
      <c r="F8" s="67" t="str">
        <f>IFERROR(VLOOKUP(B8,'Hoja 3'!E6:G300,3,FALSE),"item no compatible")</f>
        <v>item no compatible</v>
      </c>
      <c r="G8" s="65"/>
      <c r="H8" s="77">
        <f t="shared" ref="H8:H212" si="5">H7+1</f>
        <v>2</v>
      </c>
      <c r="I8" s="78" t="s">
        <v>26</v>
      </c>
      <c r="J8" s="18"/>
      <c r="K8" s="20"/>
      <c r="L8" s="66" t="s">
        <v>169</v>
      </c>
      <c r="M8" s="66">
        <v>1.0</v>
      </c>
      <c r="N8" s="67">
        <f>IFERROR(VLOOKUP(I8,Hoja1!$I$6:$N$202,6,FALSE),"N/A")</f>
        <v>54633</v>
      </c>
      <c r="O8" s="67">
        <f>VLOOKUP(I8,'Hoja 3'!$E$878:$G$1152,3,FALSE)</f>
        <v>21826.4</v>
      </c>
      <c r="P8" s="79">
        <f>VLOOKUP(I8, 'Hoja 3'!$E$304:$H$578, 4, FALSE)</f>
        <v>31360.09</v>
      </c>
      <c r="Q8" s="80">
        <f t="shared" si="1"/>
        <v>0.600490546</v>
      </c>
      <c r="R8" s="80">
        <f t="shared" si="2"/>
        <v>0.4259863086</v>
      </c>
      <c r="S8" s="67">
        <f>IFERROR(VLOOKUP(I8,Hoja1!$I$6:$P$202,8,FALSE),"N/A")</f>
        <v>54633</v>
      </c>
      <c r="T8" s="67">
        <f>VLOOKUP(I8,'Hoja 3'!$E$878:$G$1152,3,FALSE)</f>
        <v>21826.4</v>
      </c>
      <c r="U8" s="80">
        <f t="shared" si="3"/>
        <v>0.600490546</v>
      </c>
      <c r="V8" s="2"/>
      <c r="W8" s="2"/>
      <c r="X8" s="2"/>
      <c r="Y8" s="2"/>
      <c r="Z8" s="2"/>
    </row>
    <row r="9" ht="14.25" customHeight="1">
      <c r="A9" s="75">
        <f t="shared" si="4"/>
        <v>3</v>
      </c>
      <c r="B9" s="76" t="s">
        <v>200</v>
      </c>
      <c r="C9" s="66" t="s">
        <v>149</v>
      </c>
      <c r="D9" s="66">
        <v>1.0</v>
      </c>
      <c r="E9" s="67">
        <f>IFERROR(VLOOKUP(B9,Hoja1!$B$6:$E$202,4,FALSE),"N/A")</f>
        <v>314958</v>
      </c>
      <c r="F9" s="67" t="str">
        <f>IFERROR(VLOOKUP(B9,'Hoja 3'!E7:G301,3,FALSE),"item no compatible")</f>
        <v>item no compatible</v>
      </c>
      <c r="G9" s="74"/>
      <c r="H9" s="77">
        <f t="shared" si="5"/>
        <v>3</v>
      </c>
      <c r="I9" s="78" t="s">
        <v>35</v>
      </c>
      <c r="J9" s="18"/>
      <c r="K9" s="20"/>
      <c r="L9" s="66" t="s">
        <v>208</v>
      </c>
      <c r="M9" s="66">
        <v>1.0</v>
      </c>
      <c r="N9" s="67">
        <f>IFERROR(VLOOKUP(I9,Hoja1!$I$6:$N$202,6,FALSE),"N/A")</f>
        <v>2299419</v>
      </c>
      <c r="O9" s="67">
        <f>VLOOKUP(I9,'Hoja 3'!$E$878:$G$1152,3,FALSE)</f>
        <v>1</v>
      </c>
      <c r="P9" s="79">
        <f>VLOOKUP(I9, 'Hoja 3'!$E$304:$H$578, 4, FALSE)</f>
        <v>422679.42</v>
      </c>
      <c r="Q9" s="80">
        <f t="shared" si="1"/>
        <v>0.9999995651</v>
      </c>
      <c r="R9" s="80">
        <f t="shared" si="2"/>
        <v>0.8161799046</v>
      </c>
      <c r="S9" s="67">
        <f>IFERROR(VLOOKUP(I9,Hoja1!$I$6:$P$202,8,FALSE),"N/A")</f>
        <v>1255215</v>
      </c>
      <c r="T9" s="67">
        <f>VLOOKUP(I9,'Hoja 3'!$E$878:$G$1152,3,FALSE)</f>
        <v>1</v>
      </c>
      <c r="U9" s="80">
        <f t="shared" si="3"/>
        <v>0.9999992033</v>
      </c>
      <c r="V9" s="2"/>
      <c r="W9" s="2"/>
      <c r="X9" s="2"/>
      <c r="Y9" s="2"/>
      <c r="Z9" s="2"/>
    </row>
    <row r="10" ht="14.25" customHeight="1">
      <c r="A10" s="75">
        <f t="shared" si="4"/>
        <v>4</v>
      </c>
      <c r="B10" s="76" t="s">
        <v>211</v>
      </c>
      <c r="C10" s="66" t="s">
        <v>149</v>
      </c>
      <c r="D10" s="66">
        <v>1.0</v>
      </c>
      <c r="E10" s="67">
        <f>IFERROR(VLOOKUP(B10,Hoja1!$B$6:$E$202,4,FALSE),"N/A")</f>
        <v>128846.5</v>
      </c>
      <c r="F10" s="67" t="str">
        <f>IFERROR(VLOOKUP(B10,'Hoja 3'!E8:G302,3,FALSE),"item no compatible")</f>
        <v>item no compatible</v>
      </c>
      <c r="G10" s="74"/>
      <c r="H10" s="77">
        <f t="shared" si="5"/>
        <v>4</v>
      </c>
      <c r="I10" s="78" t="s">
        <v>38</v>
      </c>
      <c r="J10" s="18"/>
      <c r="K10" s="20"/>
      <c r="L10" s="66" t="s">
        <v>208</v>
      </c>
      <c r="M10" s="66">
        <v>1.0</v>
      </c>
      <c r="N10" s="67">
        <f>IFERROR(VLOOKUP(I10,Hoja1!$I$6:$N$202,6,FALSE),"N/A")</f>
        <v>2197579.85</v>
      </c>
      <c r="O10" s="67">
        <f>VLOOKUP(I10,'Hoja 3'!$E$878:$G$1152,3,FALSE)</f>
        <v>130894.4</v>
      </c>
      <c r="P10" s="79">
        <f>VLOOKUP(I10, 'Hoja 3'!$E$304:$H$578, 4, FALSE)</f>
        <v>1158959.7</v>
      </c>
      <c r="Q10" s="80">
        <f t="shared" si="1"/>
        <v>0.9404370221</v>
      </c>
      <c r="R10" s="80">
        <f t="shared" si="2"/>
        <v>0.4726199824</v>
      </c>
      <c r="S10" s="67">
        <f>IFERROR(VLOOKUP(I10,Hoja1!$I$6:$P$202,8,FALSE),"N/A")</f>
        <v>1975267</v>
      </c>
      <c r="T10" s="67">
        <f>VLOOKUP(I10,'Hoja 3'!$E$878:$G$1152,3,FALSE)</f>
        <v>130894.4</v>
      </c>
      <c r="U10" s="80">
        <f t="shared" si="3"/>
        <v>0.933733313</v>
      </c>
      <c r="V10" s="2"/>
      <c r="W10" s="2"/>
      <c r="X10" s="2"/>
      <c r="Y10" s="2"/>
      <c r="Z10" s="2"/>
    </row>
    <row r="11" ht="14.25" customHeight="1">
      <c r="A11" s="75">
        <f t="shared" si="4"/>
        <v>5</v>
      </c>
      <c r="B11" s="76" t="s">
        <v>219</v>
      </c>
      <c r="C11" s="66" t="s">
        <v>149</v>
      </c>
      <c r="D11" s="66">
        <v>1.0</v>
      </c>
      <c r="E11" s="67">
        <f>IFERROR(VLOOKUP(B11,Hoja1!$B$6:$E$202,4,FALSE),"N/A")</f>
        <v>701497.5</v>
      </c>
      <c r="F11" s="67" t="str">
        <f>IFERROR(VLOOKUP(B11,'Hoja 3'!E9:G303,3,FALSE),"item no compatible")</f>
        <v>item no compatible</v>
      </c>
      <c r="G11" s="74"/>
      <c r="H11" s="77">
        <f t="shared" si="5"/>
        <v>5</v>
      </c>
      <c r="I11" s="78" t="s">
        <v>41</v>
      </c>
      <c r="J11" s="18"/>
      <c r="K11" s="20"/>
      <c r="L11" s="66" t="s">
        <v>208</v>
      </c>
      <c r="M11" s="66">
        <v>1.0</v>
      </c>
      <c r="N11" s="67">
        <f>IFERROR(VLOOKUP(I11,Hoja1!$I$6:$N$202,6,FALSE),"N/A")</f>
        <v>367776</v>
      </c>
      <c r="O11" s="67">
        <f>VLOOKUP(I11,'Hoja 3'!$E$878:$G$1152,3,FALSE)</f>
        <v>57004.8</v>
      </c>
      <c r="P11" s="79">
        <f>VLOOKUP(I11, 'Hoja 3'!$E$304:$H$578, 4, FALSE)</f>
        <v>115895.97</v>
      </c>
      <c r="Q11" s="80">
        <f t="shared" si="1"/>
        <v>0.8450013051</v>
      </c>
      <c r="R11" s="80">
        <f t="shared" si="2"/>
        <v>0.6848734828</v>
      </c>
      <c r="S11" s="67">
        <f>IFERROR(VLOOKUP(I11,Hoja1!$I$6:$P$202,8,FALSE),"N/A")</f>
        <v>432102</v>
      </c>
      <c r="T11" s="67">
        <f>VLOOKUP(I11,'Hoja 3'!$E$878:$G$1152,3,FALSE)</f>
        <v>57004.8</v>
      </c>
      <c r="U11" s="80">
        <f t="shared" si="3"/>
        <v>0.8680755933</v>
      </c>
      <c r="V11" s="2"/>
      <c r="W11" s="2"/>
      <c r="X11" s="2"/>
      <c r="Y11" s="2"/>
      <c r="Z11" s="2"/>
    </row>
    <row r="12" ht="14.25" customHeight="1">
      <c r="A12" s="75">
        <f t="shared" si="4"/>
        <v>6</v>
      </c>
      <c r="B12" s="76" t="s">
        <v>227</v>
      </c>
      <c r="C12" s="66" t="s">
        <v>149</v>
      </c>
      <c r="D12" s="66">
        <v>1.0</v>
      </c>
      <c r="E12" s="67">
        <f>IFERROR(VLOOKUP(B12,Hoja1!$B$6:$E$202,4,FALSE),"N/A")</f>
        <v>171145</v>
      </c>
      <c r="F12" s="67" t="str">
        <f>IFERROR(VLOOKUP(B12,'Hoja 3'!E10:G304,3,FALSE),"item no compatible")</f>
        <v>item no compatible</v>
      </c>
      <c r="G12" s="74"/>
      <c r="H12" s="77">
        <f t="shared" si="5"/>
        <v>6</v>
      </c>
      <c r="I12" s="78" t="s">
        <v>47</v>
      </c>
      <c r="J12" s="18"/>
      <c r="K12" s="20"/>
      <c r="L12" s="66" t="s">
        <v>208</v>
      </c>
      <c r="M12" s="66">
        <v>1.0</v>
      </c>
      <c r="N12" s="67">
        <f>IFERROR(VLOOKUP(I12,Hoja1!$I$6:$N$202,6,FALSE),"N/A")</f>
        <v>674923.59</v>
      </c>
      <c r="O12" s="67">
        <f>VLOOKUP(I12,'Hoja 3'!$E$878:$G$1152,3,FALSE)</f>
        <v>1</v>
      </c>
      <c r="P12" s="79">
        <f>VLOOKUP(I12, 'Hoja 3'!$E$304:$H$578, 4, FALSE)</f>
        <v>1227133.8</v>
      </c>
      <c r="Q12" s="80">
        <f t="shared" si="1"/>
        <v>0.9999985184</v>
      </c>
      <c r="R12" s="80">
        <f t="shared" si="2"/>
        <v>-0.8181818182</v>
      </c>
      <c r="S12" s="67">
        <f>IFERROR(VLOOKUP(I12,Hoja1!$I$6:$P$202,8,FALSE),"N/A")</f>
        <v>547073.402</v>
      </c>
      <c r="T12" s="67">
        <f>VLOOKUP(I12,'Hoja 3'!$E$878:$G$1152,3,FALSE)</f>
        <v>1</v>
      </c>
      <c r="U12" s="80">
        <f t="shared" si="3"/>
        <v>0.9999981721</v>
      </c>
      <c r="V12" s="2"/>
      <c r="W12" s="2"/>
      <c r="X12" s="2"/>
      <c r="Y12" s="2"/>
      <c r="Z12" s="2"/>
    </row>
    <row r="13" ht="14.25" customHeight="1">
      <c r="A13" s="75">
        <f t="shared" si="4"/>
        <v>7</v>
      </c>
      <c r="B13" s="76" t="s">
        <v>237</v>
      </c>
      <c r="C13" s="66" t="s">
        <v>149</v>
      </c>
      <c r="D13" s="66">
        <v>1.0</v>
      </c>
      <c r="E13" s="67">
        <f>IFERROR(VLOOKUP(B13,Hoja1!$B$6:$E$202,4,FALSE),"N/A")</f>
        <v>79950</v>
      </c>
      <c r="F13" s="67" t="str">
        <f>IFERROR(VLOOKUP(B13,'Hoja 3'!E11:G305,3,FALSE),"item no compatible")</f>
        <v>item no compatible</v>
      </c>
      <c r="G13" s="74"/>
      <c r="H13" s="77">
        <f t="shared" si="5"/>
        <v>7</v>
      </c>
      <c r="I13" s="78" t="s">
        <v>50</v>
      </c>
      <c r="J13" s="18"/>
      <c r="K13" s="20"/>
      <c r="L13" s="66" t="s">
        <v>208</v>
      </c>
      <c r="M13" s="66">
        <v>1.0</v>
      </c>
      <c r="N13" s="67">
        <f>IFERROR(VLOOKUP(I13,Hoja1!$I$6:$N$202,6,FALSE),"N/A")</f>
        <v>473456.1</v>
      </c>
      <c r="O13" s="67">
        <f>VLOOKUP(I13,'Hoja 3'!$E$878:$G$1152,3,FALSE)</f>
        <v>1</v>
      </c>
      <c r="P13" s="79">
        <f>VLOOKUP(I13, 'Hoja 3'!$E$304:$H$578, 4, FALSE)</f>
        <v>102261.15</v>
      </c>
      <c r="Q13" s="80">
        <f t="shared" si="1"/>
        <v>0.9999978879</v>
      </c>
      <c r="R13" s="80">
        <f t="shared" si="2"/>
        <v>0.7840113371</v>
      </c>
      <c r="S13" s="67">
        <f>IFERROR(VLOOKUP(I13,Hoja1!$I$6:$P$202,8,FALSE),"N/A")</f>
        <v>531110.3</v>
      </c>
      <c r="T13" s="67">
        <f>VLOOKUP(I13,'Hoja 3'!$E$878:$G$1152,3,FALSE)</f>
        <v>1</v>
      </c>
      <c r="U13" s="80">
        <f t="shared" si="3"/>
        <v>0.9999981172</v>
      </c>
      <c r="V13" s="2"/>
      <c r="W13" s="2"/>
      <c r="X13" s="2"/>
      <c r="Y13" s="2"/>
      <c r="Z13" s="2"/>
    </row>
    <row r="14" ht="14.25" customHeight="1">
      <c r="A14" s="75">
        <f t="shared" si="4"/>
        <v>8</v>
      </c>
      <c r="B14" s="76" t="s">
        <v>772</v>
      </c>
      <c r="C14" s="66" t="s">
        <v>149</v>
      </c>
      <c r="D14" s="66">
        <v>1.0</v>
      </c>
      <c r="E14" s="67" t="str">
        <f>IFERROR(VLOOKUP(B14,Hoja1!$B$6:$E$202,4,FALSE),"N/A")</f>
        <v>N/A</v>
      </c>
      <c r="F14" s="67" t="str">
        <f>IFERROR(VLOOKUP(B14,'Hoja 3'!E12:G306,3,FALSE),"item no compatible")</f>
        <v>item no compatible</v>
      </c>
      <c r="G14" s="74"/>
      <c r="H14" s="77">
        <f t="shared" si="5"/>
        <v>8</v>
      </c>
      <c r="I14" s="78" t="s">
        <v>53</v>
      </c>
      <c r="J14" s="18"/>
      <c r="K14" s="20"/>
      <c r="L14" s="66" t="s">
        <v>208</v>
      </c>
      <c r="M14" s="66">
        <v>1.0</v>
      </c>
      <c r="N14" s="67" t="str">
        <f>IFERROR(VLOOKUP(I14,Hoja1!$I$6:$N$202,6,FALSE),"N/A")</f>
        <v>N/A</v>
      </c>
      <c r="O14" s="67">
        <f>VLOOKUP(I14,'Hoja 3'!$E$878:$G$1152,3,FALSE)</f>
        <v>18324.8</v>
      </c>
      <c r="P14" s="79">
        <f>VLOOKUP(I14, 'Hoja 3'!$E$304:$H$578, 4, FALSE)</f>
        <v>218157.12</v>
      </c>
      <c r="Q14" s="83" t="s">
        <v>253</v>
      </c>
      <c r="R14" s="83" t="s">
        <v>253</v>
      </c>
      <c r="S14" s="67" t="str">
        <f>IFERROR(VLOOKUP(I14,Hoja1!$I$6:$P$202,8,FALSE),"N/A")</f>
        <v>N/A</v>
      </c>
      <c r="T14" s="67">
        <f>VLOOKUP(I14,'Hoja 3'!$E$878:$G$1152,3,FALSE)</f>
        <v>18324.8</v>
      </c>
      <c r="U14" s="83" t="s">
        <v>253</v>
      </c>
      <c r="V14" s="2"/>
      <c r="W14" s="2"/>
      <c r="X14" s="2"/>
      <c r="Y14" s="2"/>
      <c r="Z14" s="2"/>
    </row>
    <row r="15" ht="14.25" customHeight="1">
      <c r="A15" s="75">
        <f t="shared" si="4"/>
        <v>9</v>
      </c>
      <c r="B15" s="76" t="s">
        <v>847</v>
      </c>
      <c r="C15" s="66" t="s">
        <v>149</v>
      </c>
      <c r="D15" s="66">
        <v>1.0</v>
      </c>
      <c r="E15" s="67" t="str">
        <f>IFERROR(VLOOKUP(B15,Hoja1!$B$6:$E$202,4,FALSE),"N/A")</f>
        <v>N/A</v>
      </c>
      <c r="F15" s="67" t="str">
        <f>IFERROR(VLOOKUP(B15,'Hoja 3'!E13:G307,3,FALSE),"item no compatible")</f>
        <v>item no compatible</v>
      </c>
      <c r="G15" s="74"/>
      <c r="H15" s="77">
        <f t="shared" si="5"/>
        <v>9</v>
      </c>
      <c r="I15" s="78" t="s">
        <v>58</v>
      </c>
      <c r="J15" s="18"/>
      <c r="K15" s="20"/>
      <c r="L15" s="66" t="s">
        <v>208</v>
      </c>
      <c r="M15" s="66">
        <v>1.0</v>
      </c>
      <c r="N15" s="67" t="str">
        <f>IFERROR(VLOOKUP(I15,Hoja1!$I$6:$N$202,6,FALSE),"N/A")</f>
        <v>N/A</v>
      </c>
      <c r="O15" s="67">
        <f>VLOOKUP(I15,'Hoja 3'!$E$878:$G$1152,3,FALSE)</f>
        <v>18456</v>
      </c>
      <c r="P15" s="79">
        <f>VLOOKUP(I15, 'Hoja 3'!$E$304:$H$578, 4, FALSE)</f>
        <v>224974.53</v>
      </c>
      <c r="Q15" s="83" t="s">
        <v>253</v>
      </c>
      <c r="R15" s="83" t="s">
        <v>253</v>
      </c>
      <c r="S15" s="67" t="str">
        <f>IFERROR(VLOOKUP(I15,Hoja1!$I$6:$P$202,8,FALSE),"N/A")</f>
        <v>N/A</v>
      </c>
      <c r="T15" s="67">
        <f>VLOOKUP(I15,'Hoja 3'!$E$878:$G$1152,3,FALSE)</f>
        <v>18456</v>
      </c>
      <c r="U15" s="83" t="s">
        <v>253</v>
      </c>
      <c r="V15" s="2"/>
      <c r="W15" s="2"/>
      <c r="X15" s="2"/>
      <c r="Y15" s="2"/>
      <c r="Z15" s="2"/>
    </row>
    <row r="16" ht="14.25" customHeight="1">
      <c r="A16" s="75">
        <f t="shared" si="4"/>
        <v>10</v>
      </c>
      <c r="B16" s="76" t="s">
        <v>217</v>
      </c>
      <c r="C16" s="66" t="s">
        <v>149</v>
      </c>
      <c r="D16" s="66">
        <v>1.0</v>
      </c>
      <c r="E16" s="67">
        <f>IFERROR(VLOOKUP(B16,Hoja1!$B$6:$E$202,4,FALSE),"N/A")</f>
        <v>42949.5</v>
      </c>
      <c r="F16" s="67" t="str">
        <f>IFERROR(VLOOKUP(B16,'Hoja 3'!E14:G308,3,FALSE),"item no compatible")</f>
        <v>item no compatible</v>
      </c>
      <c r="G16" s="74"/>
      <c r="H16" s="77">
        <f t="shared" si="5"/>
        <v>10</v>
      </c>
      <c r="I16" s="78" t="s">
        <v>61</v>
      </c>
      <c r="J16" s="18"/>
      <c r="K16" s="20"/>
      <c r="L16" s="66" t="s">
        <v>208</v>
      </c>
      <c r="M16" s="66">
        <v>1.0</v>
      </c>
      <c r="N16" s="67" t="str">
        <f>IFERROR(VLOOKUP(I16,Hoja1!$I$6:$N$202,6,FALSE),"N/A")</f>
        <v>N/A</v>
      </c>
      <c r="O16" s="67">
        <f>VLOOKUP(I16,'Hoja 3'!$E$878:$G$1152,3,FALSE)</f>
        <v>1</v>
      </c>
      <c r="P16" s="79">
        <f>VLOOKUP(I16, 'Hoja 3'!$E$304:$H$578, 4, FALSE)</f>
        <v>65447.14</v>
      </c>
      <c r="Q16" s="83" t="s">
        <v>253</v>
      </c>
      <c r="R16" s="83" t="s">
        <v>253</v>
      </c>
      <c r="S16" s="67">
        <f>IFERROR(VLOOKUP(I16,Hoja1!$I$6:$P$202,8,FALSE),"N/A")</f>
        <v>166145</v>
      </c>
      <c r="T16" s="67">
        <f>VLOOKUP(I16,'Hoja 3'!$E$878:$G$1152,3,FALSE)</f>
        <v>1</v>
      </c>
      <c r="U16" s="83" t="s">
        <v>253</v>
      </c>
      <c r="V16" s="2"/>
      <c r="W16" s="2"/>
      <c r="X16" s="2"/>
      <c r="Y16" s="2"/>
      <c r="Z16" s="2"/>
    </row>
    <row r="17" ht="14.25" customHeight="1">
      <c r="A17" s="75">
        <f t="shared" si="4"/>
        <v>11</v>
      </c>
      <c r="B17" s="76" t="s">
        <v>256</v>
      </c>
      <c r="C17" s="66" t="s">
        <v>149</v>
      </c>
      <c r="D17" s="66">
        <v>1.0</v>
      </c>
      <c r="E17" s="67">
        <f>IFERROR(VLOOKUP(B17,Hoja1!$B$6:$E$202,4,FALSE),"N/A")</f>
        <v>21233.352</v>
      </c>
      <c r="F17" s="67" t="str">
        <f>IFERROR(VLOOKUP(B17,'Hoja 3'!E15:G309,3,FALSE),"item no compatible")</f>
        <v>item no compatible</v>
      </c>
      <c r="G17" s="74"/>
      <c r="H17" s="77">
        <f t="shared" si="5"/>
        <v>11</v>
      </c>
      <c r="I17" s="78" t="s">
        <v>67</v>
      </c>
      <c r="J17" s="18"/>
      <c r="K17" s="20"/>
      <c r="L17" s="66" t="s">
        <v>208</v>
      </c>
      <c r="M17" s="66">
        <v>1.0</v>
      </c>
      <c r="N17" s="67">
        <f>IFERROR(VLOOKUP(I17,Hoja1!$I$6:$N$202,6,FALSE),"N/A")</f>
        <v>80177</v>
      </c>
      <c r="O17" s="67">
        <f>VLOOKUP(I17,'Hoja 3'!$E$878:$G$1152,3,FALSE)</f>
        <v>8726.4</v>
      </c>
      <c r="P17" s="79">
        <f>VLOOKUP(I17, 'Hoja 3'!$E$304:$H$578, 4, FALSE)</f>
        <v>70901.06</v>
      </c>
      <c r="Q17" s="80">
        <f>((N17-O17)/N17)</f>
        <v>0.8911608067</v>
      </c>
      <c r="R17" s="80">
        <f>((N17-P17)/N17)</f>
        <v>0.1156932786</v>
      </c>
      <c r="S17" s="67">
        <f>IFERROR(VLOOKUP(I17,Hoja1!$I$6:$P$202,8,FALSE),"N/A")</f>
        <v>135868.25</v>
      </c>
      <c r="T17" s="67">
        <f>VLOOKUP(I17,'Hoja 3'!$E$878:$G$1152,3,FALSE)</f>
        <v>8726.4</v>
      </c>
      <c r="U17" s="80">
        <f>((S17-T17)/S17)</f>
        <v>0.9357730743</v>
      </c>
      <c r="V17" s="2"/>
      <c r="W17" s="2"/>
      <c r="X17" s="2"/>
      <c r="Y17" s="2"/>
      <c r="Z17" s="2"/>
    </row>
    <row r="18" ht="14.25" customHeight="1">
      <c r="A18" s="75">
        <f t="shared" si="4"/>
        <v>12</v>
      </c>
      <c r="B18" s="76" t="s">
        <v>234</v>
      </c>
      <c r="C18" s="66" t="s">
        <v>149</v>
      </c>
      <c r="D18" s="66">
        <v>1.0</v>
      </c>
      <c r="E18" s="67">
        <f>IFERROR(VLOOKUP(B18,Hoja1!$B$6:$E$202,4,FALSE),"N/A")</f>
        <v>33312.5</v>
      </c>
      <c r="F18" s="67" t="str">
        <f>IFERROR(VLOOKUP(B18,'Hoja 3'!E16:G310,3,FALSE),"item no compatible")</f>
        <v>item no compatible</v>
      </c>
      <c r="G18" s="74"/>
      <c r="H18" s="77">
        <f t="shared" si="5"/>
        <v>12</v>
      </c>
      <c r="I18" s="78" t="s">
        <v>70</v>
      </c>
      <c r="J18" s="18"/>
      <c r="K18" s="20"/>
      <c r="L18" s="66" t="s">
        <v>208</v>
      </c>
      <c r="M18" s="66">
        <v>1.0</v>
      </c>
      <c r="N18" s="67">
        <f>IFERROR(VLOOKUP(I18,Hoja1!$I$6:$N$202,6,FALSE),"N/A")</f>
        <v>227361</v>
      </c>
      <c r="O18" s="67">
        <f>VLOOKUP(I18,'Hoja 3'!$E$878:$G$1152,3,FALSE)</f>
        <v>47612.8</v>
      </c>
      <c r="P18" s="79">
        <f>VLOOKUP(I18, 'Hoja 3'!$E$304:$H$578, 4, FALSE)</f>
        <v>61356.69</v>
      </c>
      <c r="Q18" s="83" t="s">
        <v>253</v>
      </c>
      <c r="R18" s="83" t="s">
        <v>253</v>
      </c>
      <c r="S18" s="67">
        <f>IFERROR(VLOOKUP(I18,Hoja1!$I$6:$P$202,8,FALSE),"N/A")</f>
        <v>217475</v>
      </c>
      <c r="T18" s="67">
        <f>VLOOKUP(I18,'Hoja 3'!$E$878:$G$1152,3,FALSE)</f>
        <v>47612.8</v>
      </c>
      <c r="U18" s="83" t="s">
        <v>253</v>
      </c>
      <c r="V18" s="2"/>
      <c r="W18" s="2"/>
      <c r="X18" s="2"/>
      <c r="Y18" s="2"/>
      <c r="Z18" s="2"/>
    </row>
    <row r="19" ht="14.25" customHeight="1">
      <c r="A19" s="75">
        <f t="shared" si="4"/>
        <v>13</v>
      </c>
      <c r="B19" s="76" t="s">
        <v>241</v>
      </c>
      <c r="C19" s="66" t="s">
        <v>149</v>
      </c>
      <c r="D19" s="66">
        <v>1.0</v>
      </c>
      <c r="E19" s="67">
        <f>IFERROR(VLOOKUP(B19,Hoja1!$B$6:$E$202,4,FALSE),"N/A")</f>
        <v>13325</v>
      </c>
      <c r="F19" s="67" t="str">
        <f>IFERROR(VLOOKUP(B19,'Hoja 3'!E17:G311,3,FALSE),"item no compatible")</f>
        <v>item no compatible</v>
      </c>
      <c r="G19" s="74"/>
      <c r="H19" s="77">
        <f t="shared" si="5"/>
        <v>13</v>
      </c>
      <c r="I19" s="78" t="s">
        <v>75</v>
      </c>
      <c r="J19" s="18"/>
      <c r="K19" s="20"/>
      <c r="L19" s="66" t="s">
        <v>208</v>
      </c>
      <c r="M19" s="66">
        <v>1.0</v>
      </c>
      <c r="N19" s="67">
        <f>IFERROR(VLOOKUP(I19,Hoja1!$I$6:$N$202,6,FALSE),"N/A")</f>
        <v>190654</v>
      </c>
      <c r="O19" s="67">
        <f>VLOOKUP(I19,'Hoja 3'!$E$878:$G$1152,3,FALSE)</f>
        <v>113878.4</v>
      </c>
      <c r="P19" s="79">
        <f>VLOOKUP(I19, 'Hoja 3'!$E$304:$H$578, 4, FALSE)</f>
        <v>197704.89</v>
      </c>
      <c r="Q19" s="80">
        <f>((N19-O19)/N19)</f>
        <v>0.4026959833</v>
      </c>
      <c r="R19" s="80">
        <f>((N19-P19)/N19)</f>
        <v>-0.0369826492</v>
      </c>
      <c r="S19" s="67">
        <f>IFERROR(VLOOKUP(I19,Hoja1!$I$6:$P$202,8,FALSE),"N/A")</f>
        <v>179498</v>
      </c>
      <c r="T19" s="67">
        <f>VLOOKUP(I19,'Hoja 3'!$E$878:$G$1152,3,FALSE)</f>
        <v>113878.4</v>
      </c>
      <c r="U19" s="80">
        <f>((S19-T19)/S19)</f>
        <v>0.3655728755</v>
      </c>
      <c r="V19" s="2"/>
      <c r="W19" s="2"/>
      <c r="X19" s="2"/>
      <c r="Y19" s="2"/>
      <c r="Z19" s="2"/>
    </row>
    <row r="20" ht="14.25" customHeight="1">
      <c r="A20" s="75">
        <f t="shared" si="4"/>
        <v>14</v>
      </c>
      <c r="B20" s="76" t="s">
        <v>282</v>
      </c>
      <c r="C20" s="66" t="s">
        <v>149</v>
      </c>
      <c r="D20" s="66">
        <v>1.0</v>
      </c>
      <c r="E20" s="67">
        <f>IFERROR(VLOOKUP(B20,Hoja1!$B$6:$E$202,4,FALSE),"N/A")</f>
        <v>435299.6144</v>
      </c>
      <c r="F20" s="67" t="str">
        <f>IFERROR(VLOOKUP(B20,'Hoja 3'!E18:G312,3,FALSE),"item no compatible")</f>
        <v>item no compatible</v>
      </c>
      <c r="G20" s="74"/>
      <c r="H20" s="77">
        <f t="shared" si="5"/>
        <v>14</v>
      </c>
      <c r="I20" s="78" t="s">
        <v>78</v>
      </c>
      <c r="J20" s="18"/>
      <c r="K20" s="20"/>
      <c r="L20" s="66" t="s">
        <v>208</v>
      </c>
      <c r="M20" s="66">
        <v>1.0</v>
      </c>
      <c r="N20" s="67">
        <f>IFERROR(VLOOKUP(I20,Hoja1!$I$6:$N$202,6,FALSE),"N/A")</f>
        <v>705602</v>
      </c>
      <c r="O20" s="67">
        <f>VLOOKUP(I20,'Hoja 3'!$E$878:$G$1152,3,FALSE)</f>
        <v>42540.8</v>
      </c>
      <c r="P20" s="79">
        <f>VLOOKUP(I20, 'Hoja 3'!$E$304:$H$578, 4, FALSE)</f>
        <v>204522.3</v>
      </c>
      <c r="Q20" s="83" t="s">
        <v>253</v>
      </c>
      <c r="R20" s="83" t="s">
        <v>253</v>
      </c>
      <c r="S20" s="67">
        <f>IFERROR(VLOOKUP(I20,Hoja1!$I$6:$P$202,8,FALSE),"N/A")</f>
        <v>674924</v>
      </c>
      <c r="T20" s="67">
        <f>VLOOKUP(I20,'Hoja 3'!$E$878:$G$1152,3,FALSE)</f>
        <v>42540.8</v>
      </c>
      <c r="U20" s="83" t="s">
        <v>253</v>
      </c>
      <c r="V20" s="2"/>
      <c r="W20" s="2"/>
      <c r="X20" s="2"/>
      <c r="Y20" s="2"/>
      <c r="Z20" s="2"/>
    </row>
    <row r="21" ht="14.25" customHeight="1">
      <c r="A21" s="75">
        <f t="shared" si="4"/>
        <v>15</v>
      </c>
      <c r="B21" s="76" t="s">
        <v>290</v>
      </c>
      <c r="C21" s="66" t="s">
        <v>149</v>
      </c>
      <c r="D21" s="66">
        <v>1.0</v>
      </c>
      <c r="E21" s="67">
        <f>IFERROR(VLOOKUP(B21,Hoja1!$B$6:$E$202,4,FALSE),"N/A")</f>
        <v>159900</v>
      </c>
      <c r="F21" s="67" t="str">
        <f>IFERROR(VLOOKUP(B21,'Hoja 3'!E19:G313,3,FALSE),"item no compatible")</f>
        <v>item no compatible</v>
      </c>
      <c r="G21" s="74"/>
      <c r="H21" s="77">
        <f t="shared" si="5"/>
        <v>15</v>
      </c>
      <c r="I21" s="78" t="s">
        <v>81</v>
      </c>
      <c r="J21" s="18"/>
      <c r="K21" s="20"/>
      <c r="L21" s="66" t="s">
        <v>208</v>
      </c>
      <c r="M21" s="66">
        <v>1.0</v>
      </c>
      <c r="N21" s="67">
        <f>IFERROR(VLOOKUP(I21,Hoja1!$I$6:$N$202,6,FALSE),"N/A")</f>
        <v>478354</v>
      </c>
      <c r="O21" s="67">
        <f>VLOOKUP(I21,'Hoja 3'!$E$878:$G$1152,3,FALSE)</f>
        <v>1</v>
      </c>
      <c r="P21" s="79">
        <f>VLOOKUP(I21, 'Hoja 3'!$E$304:$H$578, 4, FALSE)</f>
        <v>24542.68</v>
      </c>
      <c r="Q21" s="80">
        <f t="shared" ref="Q21:Q25" si="6">((N21-O21)/N21)</f>
        <v>0.9999979095</v>
      </c>
      <c r="R21" s="80">
        <f t="shared" ref="R21:R25" si="7">((N21-P21)/N21)</f>
        <v>0.9486934781</v>
      </c>
      <c r="S21" s="67">
        <f>IFERROR(VLOOKUP(I21,Hoja1!$I$6:$P$202,8,FALSE),"N/A")</f>
        <v>472161.95</v>
      </c>
      <c r="T21" s="67">
        <f>VLOOKUP(I21,'Hoja 3'!$E$878:$G$1152,3,FALSE)</f>
        <v>1</v>
      </c>
      <c r="U21" s="80">
        <f t="shared" ref="U21:U23" si="8">((S21-T21)/S21)</f>
        <v>0.9999978821</v>
      </c>
      <c r="V21" s="2"/>
      <c r="W21" s="2"/>
      <c r="X21" s="2"/>
      <c r="Y21" s="2"/>
      <c r="Z21" s="2"/>
    </row>
    <row r="22" ht="14.25" customHeight="1">
      <c r="A22" s="75">
        <f t="shared" si="4"/>
        <v>16</v>
      </c>
      <c r="B22" s="76" t="s">
        <v>246</v>
      </c>
      <c r="C22" s="66" t="s">
        <v>149</v>
      </c>
      <c r="D22" s="66">
        <v>1.0</v>
      </c>
      <c r="E22" s="67">
        <f>IFERROR(VLOOKUP(B22,Hoja1!$B$6:$E$202,4,FALSE),"N/A")</f>
        <v>149068</v>
      </c>
      <c r="F22" s="67" t="str">
        <f>IFERROR(VLOOKUP(B22,'Hoja 3'!E20:G314,3,FALSE),"item no compatible")</f>
        <v>item no compatible</v>
      </c>
      <c r="G22" s="74"/>
      <c r="H22" s="77">
        <f t="shared" si="5"/>
        <v>16</v>
      </c>
      <c r="I22" s="78" t="s">
        <v>85</v>
      </c>
      <c r="J22" s="18"/>
      <c r="K22" s="20"/>
      <c r="L22" s="66" t="s">
        <v>208</v>
      </c>
      <c r="M22" s="66">
        <v>1.0</v>
      </c>
      <c r="N22" s="67">
        <f>IFERROR(VLOOKUP(I22,Hoja1!$I$6:$N$202,6,FALSE),"N/A")</f>
        <v>1817759</v>
      </c>
      <c r="O22" s="67">
        <f>VLOOKUP(I22,'Hoja 3'!$E$878:$G$1152,3,FALSE)</f>
        <v>78536.8</v>
      </c>
      <c r="P22" s="79">
        <f>VLOOKUP(I22, 'Hoja 3'!$E$304:$H$578, 4, FALSE)</f>
        <v>2045223</v>
      </c>
      <c r="Q22" s="80">
        <f t="shared" si="6"/>
        <v>0.9567947126</v>
      </c>
      <c r="R22" s="80">
        <f t="shared" si="7"/>
        <v>-0.1251343</v>
      </c>
      <c r="S22" s="67">
        <f>IFERROR(VLOOKUP(I22,Hoja1!$I$6:$P$202,8,FALSE),"N/A")</f>
        <v>1317987</v>
      </c>
      <c r="T22" s="67">
        <f>VLOOKUP(I22,'Hoja 3'!$E$878:$G$1152,3,FALSE)</f>
        <v>78536.8</v>
      </c>
      <c r="U22" s="80">
        <f t="shared" si="8"/>
        <v>0.9404115519</v>
      </c>
      <c r="V22" s="2"/>
      <c r="W22" s="2"/>
      <c r="X22" s="2"/>
      <c r="Y22" s="2"/>
      <c r="Z22" s="2"/>
    </row>
    <row r="23" ht="14.25" customHeight="1">
      <c r="A23" s="75">
        <f t="shared" si="4"/>
        <v>17</v>
      </c>
      <c r="B23" s="76" t="s">
        <v>310</v>
      </c>
      <c r="C23" s="66" t="s">
        <v>149</v>
      </c>
      <c r="D23" s="66">
        <v>1.0</v>
      </c>
      <c r="E23" s="67">
        <f>IFERROR(VLOOKUP(B23,Hoja1!$B$6:$E$202,4,FALSE),"N/A")</f>
        <v>227070</v>
      </c>
      <c r="F23" s="67" t="str">
        <f>IFERROR(VLOOKUP(B23,'Hoja 3'!E21:G315,3,FALSE),"item no compatible")</f>
        <v>item no compatible</v>
      </c>
      <c r="G23" s="74"/>
      <c r="H23" s="77">
        <f t="shared" si="5"/>
        <v>17</v>
      </c>
      <c r="I23" s="78" t="s">
        <v>102</v>
      </c>
      <c r="J23" s="18"/>
      <c r="K23" s="20"/>
      <c r="L23" s="66" t="s">
        <v>208</v>
      </c>
      <c r="M23" s="66">
        <v>1.0</v>
      </c>
      <c r="N23" s="67">
        <f>IFERROR(VLOOKUP(I23,Hoja1!$I$6:$N$202,6,FALSE),"N/A")</f>
        <v>421165</v>
      </c>
      <c r="O23" s="67">
        <f>VLOOKUP(I23,'Hoja 3'!$E$878:$G$1152,3,FALSE)</f>
        <v>21379.2</v>
      </c>
      <c r="P23" s="79">
        <f>VLOOKUP(I23, 'Hoja 3'!$E$304:$H$578, 4, FALSE)</f>
        <v>179979.62</v>
      </c>
      <c r="Q23" s="80">
        <f t="shared" si="6"/>
        <v>0.9492379471</v>
      </c>
      <c r="R23" s="80">
        <f t="shared" si="7"/>
        <v>0.5726624482</v>
      </c>
      <c r="S23" s="67">
        <f>IFERROR(VLOOKUP(I23,Hoja1!$I$6:$P$202,8,FALSE),"N/A")</f>
        <v>413693</v>
      </c>
      <c r="T23" s="67">
        <f>VLOOKUP(I23,'Hoja 3'!$E$878:$G$1152,3,FALSE)</f>
        <v>21379.2</v>
      </c>
      <c r="U23" s="80">
        <f t="shared" si="8"/>
        <v>0.948321098</v>
      </c>
      <c r="V23" s="2"/>
      <c r="W23" s="2"/>
      <c r="X23" s="2"/>
      <c r="Y23" s="2"/>
      <c r="Z23" s="2"/>
    </row>
    <row r="24" ht="14.25" customHeight="1">
      <c r="A24" s="75">
        <f t="shared" si="4"/>
        <v>18</v>
      </c>
      <c r="B24" s="76" t="s">
        <v>269</v>
      </c>
      <c r="C24" s="66" t="s">
        <v>149</v>
      </c>
      <c r="D24" s="66">
        <v>1.0</v>
      </c>
      <c r="E24" s="67">
        <f>IFERROR(VLOOKUP(B24,Hoja1!$B$6:$E$202,4,FALSE),"N/A")</f>
        <v>178292</v>
      </c>
      <c r="F24" s="67" t="str">
        <f>IFERROR(VLOOKUP(B24,'Hoja 3'!E22:G316,3,FALSE),"item no compatible")</f>
        <v>item no compatible</v>
      </c>
      <c r="G24" s="74"/>
      <c r="H24" s="77">
        <f t="shared" si="5"/>
        <v>18</v>
      </c>
      <c r="I24" s="78" t="s">
        <v>106</v>
      </c>
      <c r="J24" s="18"/>
      <c r="K24" s="20"/>
      <c r="L24" s="66" t="s">
        <v>208</v>
      </c>
      <c r="M24" s="66">
        <v>1.0</v>
      </c>
      <c r="N24" s="67">
        <f>IFERROR(VLOOKUP(I24,Hoja1!$I$6:$N$202,6,FALSE),"N/A")</f>
        <v>1146824</v>
      </c>
      <c r="O24" s="67">
        <f>VLOOKUP(I24,'Hoja 3'!$E$878:$G$1152,3,FALSE)</f>
        <v>13089.6</v>
      </c>
      <c r="P24" s="79">
        <f>VLOOKUP(I24, 'Hoja 3'!$E$304:$H$578, 4, FALSE)</f>
        <v>804454.38</v>
      </c>
      <c r="Q24" s="80">
        <f t="shared" si="6"/>
        <v>0.9885862172</v>
      </c>
      <c r="R24" s="80">
        <f t="shared" si="7"/>
        <v>0.2985371949</v>
      </c>
      <c r="S24" s="67" t="str">
        <f>IFERROR(VLOOKUP(I24,Hoja1!$I$6:$P$202,8,FALSE),"N/A")</f>
        <v>N/A</v>
      </c>
      <c r="T24" s="67">
        <f>VLOOKUP(I24,'Hoja 3'!$E$878:$G$1152,3,FALSE)</f>
        <v>13089.6</v>
      </c>
      <c r="U24" s="83" t="s">
        <v>253</v>
      </c>
      <c r="V24" s="2"/>
      <c r="W24" s="2"/>
      <c r="X24" s="2"/>
      <c r="Y24" s="2"/>
      <c r="Z24" s="2"/>
    </row>
    <row r="25" ht="14.25" customHeight="1">
      <c r="A25" s="75">
        <f t="shared" si="4"/>
        <v>19</v>
      </c>
      <c r="B25" s="76" t="s">
        <v>274</v>
      </c>
      <c r="C25" s="66" t="s">
        <v>149</v>
      </c>
      <c r="D25" s="66">
        <v>1.0</v>
      </c>
      <c r="E25" s="67">
        <f>IFERROR(VLOOKUP(B25,Hoja1!$B$6:$E$202,4,FALSE),"N/A")</f>
        <v>199875</v>
      </c>
      <c r="F25" s="67" t="str">
        <f>IFERROR(VLOOKUP(B25,'Hoja 3'!E23:G317,3,FALSE),"item no compatible")</f>
        <v>item no compatible</v>
      </c>
      <c r="G25" s="74"/>
      <c r="H25" s="77">
        <f t="shared" si="5"/>
        <v>19</v>
      </c>
      <c r="I25" s="78" t="s">
        <v>112</v>
      </c>
      <c r="J25" s="18"/>
      <c r="K25" s="20"/>
      <c r="L25" s="66" t="s">
        <v>208</v>
      </c>
      <c r="M25" s="66">
        <v>1.0</v>
      </c>
      <c r="N25" s="67">
        <f>IFERROR(VLOOKUP(I25,Hoja1!$I$6:$N$202,6,FALSE),"N/A")</f>
        <v>613089</v>
      </c>
      <c r="O25" s="67">
        <f>VLOOKUP(I25,'Hoja 3'!$E$878:$G$1152,3,FALSE)</f>
        <v>61084</v>
      </c>
      <c r="P25" s="79">
        <f>VLOOKUP(I25, 'Hoja 3'!$E$304:$H$578, 4, FALSE)</f>
        <v>409044.6</v>
      </c>
      <c r="Q25" s="80">
        <f t="shared" si="6"/>
        <v>0.9003668309</v>
      </c>
      <c r="R25" s="80">
        <f t="shared" si="7"/>
        <v>0.3328136698</v>
      </c>
      <c r="S25" s="67">
        <f>IFERROR(VLOOKUP(I25,Hoja1!$I$6:$P$202,8,FALSE),"N/A")</f>
        <v>501232</v>
      </c>
      <c r="T25" s="67">
        <f>VLOOKUP(I25,'Hoja 3'!$E$878:$G$1152,3,FALSE)</f>
        <v>61084</v>
      </c>
      <c r="U25" s="80">
        <f>((S25-T25)/S25)</f>
        <v>0.8781322821</v>
      </c>
      <c r="V25" s="2"/>
      <c r="W25" s="2"/>
      <c r="X25" s="2"/>
      <c r="Y25" s="2"/>
      <c r="Z25" s="2"/>
    </row>
    <row r="26" ht="14.25" customHeight="1">
      <c r="A26" s="75">
        <f t="shared" si="4"/>
        <v>20</v>
      </c>
      <c r="B26" s="76" t="s">
        <v>279</v>
      </c>
      <c r="C26" s="66" t="s">
        <v>149</v>
      </c>
      <c r="D26" s="66">
        <v>1.0</v>
      </c>
      <c r="E26" s="67">
        <f>IFERROR(VLOOKUP(B26,Hoja1!$B$6:$E$202,4,FALSE),"N/A")</f>
        <v>59962.5</v>
      </c>
      <c r="F26" s="67" t="str">
        <f>IFERROR(VLOOKUP(B26,'Hoja 3'!E24:G318,3,FALSE),"item no compatible")</f>
        <v>item no compatible</v>
      </c>
      <c r="G26" s="74"/>
      <c r="H26" s="77">
        <f t="shared" si="5"/>
        <v>20</v>
      </c>
      <c r="I26" s="78" t="s">
        <v>118</v>
      </c>
      <c r="J26" s="18"/>
      <c r="K26" s="20"/>
      <c r="L26" s="66" t="s">
        <v>208</v>
      </c>
      <c r="M26" s="66">
        <v>1.0</v>
      </c>
      <c r="N26" s="67" t="str">
        <f>IFERROR(VLOOKUP(I26,Hoja1!$I$6:$N$202,6,FALSE),"N/A")</f>
        <v>N/A</v>
      </c>
      <c r="O26" s="67">
        <f>VLOOKUP(I26,'Hoja 3'!$E$878:$G$1152,3,FALSE)</f>
        <v>5039.2</v>
      </c>
      <c r="P26" s="79">
        <f>VLOOKUP(I26, 'Hoja 3'!$E$304:$H$578, 4, FALSE)</f>
        <v>10907.86</v>
      </c>
      <c r="Q26" s="83" t="s">
        <v>253</v>
      </c>
      <c r="R26" s="83" t="s">
        <v>253</v>
      </c>
      <c r="S26" s="67">
        <f>IFERROR(VLOOKUP(I26,Hoja1!$I$6:$P$202,8,FALSE),"N/A")</f>
        <v>6036</v>
      </c>
      <c r="T26" s="67">
        <f>VLOOKUP(I26,'Hoja 3'!$E$878:$G$1152,3,FALSE)</f>
        <v>5039.2</v>
      </c>
      <c r="U26" s="83" t="s">
        <v>253</v>
      </c>
      <c r="V26" s="2"/>
      <c r="W26" s="2"/>
      <c r="X26" s="2"/>
      <c r="Y26" s="2"/>
      <c r="Z26" s="2"/>
    </row>
    <row r="27" ht="14.25" customHeight="1">
      <c r="A27" s="75">
        <f t="shared" si="4"/>
        <v>21</v>
      </c>
      <c r="B27" s="76" t="s">
        <v>285</v>
      </c>
      <c r="C27" s="66" t="s">
        <v>149</v>
      </c>
      <c r="D27" s="66">
        <v>1.0</v>
      </c>
      <c r="E27" s="67">
        <f>IFERROR(VLOOKUP(B27,Hoja1!$B$6:$E$202,4,FALSE),"N/A")</f>
        <v>69386</v>
      </c>
      <c r="F27" s="67" t="str">
        <f>IFERROR(VLOOKUP(B27,'Hoja 3'!E25:G319,3,FALSE),"item no compatible")</f>
        <v>item no compatible</v>
      </c>
      <c r="G27" s="74"/>
      <c r="H27" s="77">
        <f t="shared" si="5"/>
        <v>21</v>
      </c>
      <c r="I27" s="78" t="s">
        <v>123</v>
      </c>
      <c r="J27" s="18"/>
      <c r="K27" s="20"/>
      <c r="L27" s="66" t="s">
        <v>208</v>
      </c>
      <c r="M27" s="66">
        <v>1.0</v>
      </c>
      <c r="N27" s="67" t="str">
        <f>IFERROR(VLOOKUP(I27,Hoja1!$I$6:$N$202,6,FALSE),"N/A")</f>
        <v>N/A</v>
      </c>
      <c r="O27" s="67">
        <f>VLOOKUP(I27,'Hoja 3'!$E$878:$G$1152,3,FALSE)</f>
        <v>9599.2</v>
      </c>
      <c r="P27" s="79">
        <f>VLOOKUP(I27, 'Hoja 3'!$E$304:$H$578, 4, FALSE)</f>
        <v>47721.87</v>
      </c>
      <c r="Q27" s="83" t="s">
        <v>253</v>
      </c>
      <c r="R27" s="83" t="s">
        <v>253</v>
      </c>
      <c r="S27" s="67">
        <f>IFERROR(VLOOKUP(I27,Hoja1!$I$6:$P$202,8,FALSE),"N/A")</f>
        <v>38229.5</v>
      </c>
      <c r="T27" s="67">
        <f>VLOOKUP(I27,'Hoja 3'!$E$878:$G$1152,3,FALSE)</f>
        <v>9599.2</v>
      </c>
      <c r="U27" s="83" t="s">
        <v>253</v>
      </c>
      <c r="V27" s="2"/>
      <c r="W27" s="2"/>
      <c r="X27" s="2"/>
      <c r="Y27" s="2"/>
      <c r="Z27" s="2"/>
    </row>
    <row r="28" ht="14.25" customHeight="1">
      <c r="A28" s="75">
        <f t="shared" si="4"/>
        <v>22</v>
      </c>
      <c r="B28" s="76" t="s">
        <v>300</v>
      </c>
      <c r="C28" s="66" t="s">
        <v>149</v>
      </c>
      <c r="D28" s="66">
        <v>1.0</v>
      </c>
      <c r="E28" s="67">
        <f>IFERROR(VLOOKUP(B28,Hoja1!$B$6:$E$202,4,FALSE),"N/A")</f>
        <v>38607</v>
      </c>
      <c r="F28" s="67" t="str">
        <f>IFERROR(VLOOKUP(B28,'Hoja 3'!E26:G320,3,FALSE),"item no compatible")</f>
        <v>item no compatible</v>
      </c>
      <c r="G28" s="74"/>
      <c r="H28" s="77">
        <f t="shared" si="5"/>
        <v>22</v>
      </c>
      <c r="I28" s="78" t="s">
        <v>132</v>
      </c>
      <c r="J28" s="18"/>
      <c r="K28" s="20"/>
      <c r="L28" s="66" t="s">
        <v>208</v>
      </c>
      <c r="M28" s="66">
        <v>1.0</v>
      </c>
      <c r="N28" s="67">
        <f>IFERROR(VLOOKUP(I28,Hoja1!$I$6:$N$202,6,FALSE),"N/A")</f>
        <v>16414</v>
      </c>
      <c r="O28" s="67">
        <f>VLOOKUP(I28,'Hoja 3'!$E$878:$G$1152,3,FALSE)</f>
        <v>2400</v>
      </c>
      <c r="P28" s="79">
        <f>VLOOKUP(I28, 'Hoja 3'!$E$304:$H$578, 4, FALSE)</f>
        <v>8863.27</v>
      </c>
      <c r="Q28" s="80">
        <f>((N28-O28)/N28)</f>
        <v>0.8537833557</v>
      </c>
      <c r="R28" s="80">
        <f>((N28-P28)/N28)</f>
        <v>0.4600176678</v>
      </c>
      <c r="S28" s="67" t="str">
        <f>IFERROR(VLOOKUP(I28,Hoja1!$I$6:$P$202,8,FALSE),"N/A")</f>
        <v>N/A</v>
      </c>
      <c r="T28" s="67">
        <f>VLOOKUP(I28,'Hoja 3'!$E$878:$G$1152,3,FALSE)</f>
        <v>2400</v>
      </c>
      <c r="U28" s="83" t="s">
        <v>253</v>
      </c>
      <c r="V28" s="2"/>
      <c r="W28" s="2"/>
      <c r="X28" s="2"/>
      <c r="Y28" s="2"/>
      <c r="Z28" s="2"/>
    </row>
    <row r="29" ht="14.25" customHeight="1">
      <c r="A29" s="75">
        <f t="shared" si="4"/>
        <v>23</v>
      </c>
      <c r="B29" s="76" t="s">
        <v>307</v>
      </c>
      <c r="C29" s="66" t="s">
        <v>149</v>
      </c>
      <c r="D29" s="66">
        <v>1.0</v>
      </c>
      <c r="E29" s="67">
        <f>IFERROR(VLOOKUP(B29,Hoja1!$B$6:$E$202,4,FALSE),"N/A")</f>
        <v>38607</v>
      </c>
      <c r="F29" s="67" t="str">
        <f>IFERROR(VLOOKUP(B29,'Hoja 3'!E27:G321,3,FALSE),"item no compatible")</f>
        <v>item no compatible</v>
      </c>
      <c r="G29" s="74"/>
      <c r="H29" s="77">
        <f t="shared" si="5"/>
        <v>23</v>
      </c>
      <c r="I29" s="78" t="s">
        <v>135</v>
      </c>
      <c r="J29" s="18"/>
      <c r="K29" s="20"/>
      <c r="L29" s="66" t="s">
        <v>208</v>
      </c>
      <c r="M29" s="66">
        <v>1.0</v>
      </c>
      <c r="N29" s="67" t="str">
        <f>IFERROR(VLOOKUP(I29,Hoja1!$I$6:$N$202,6,FALSE),"N/A")</f>
        <v>N/A</v>
      </c>
      <c r="O29" s="67">
        <f>VLOOKUP(I29,'Hoja 3'!$E$878:$G$1152,3,FALSE)</f>
        <v>916</v>
      </c>
      <c r="P29" s="79">
        <f>VLOOKUP(I29, 'Hoja 3'!$E$304:$H$578, 4, FALSE)</f>
        <v>12271.34</v>
      </c>
      <c r="Q29" s="83" t="s">
        <v>253</v>
      </c>
      <c r="R29" s="83" t="s">
        <v>253</v>
      </c>
      <c r="S29" s="67">
        <f>IFERROR(VLOOKUP(I29,Hoja1!$I$6:$P$202,8,FALSE),"N/A")</f>
        <v>15547</v>
      </c>
      <c r="T29" s="67">
        <f>VLOOKUP(I29,'Hoja 3'!$E$878:$G$1152,3,FALSE)</f>
        <v>916</v>
      </c>
      <c r="U29" s="83" t="s">
        <v>253</v>
      </c>
      <c r="V29" s="2"/>
      <c r="W29" s="2"/>
      <c r="X29" s="2"/>
      <c r="Y29" s="2"/>
      <c r="Z29" s="2"/>
    </row>
    <row r="30" ht="14.25" customHeight="1">
      <c r="A30" s="75">
        <f t="shared" si="4"/>
        <v>24</v>
      </c>
      <c r="B30" s="76" t="s">
        <v>319</v>
      </c>
      <c r="C30" s="66" t="s">
        <v>149</v>
      </c>
      <c r="D30" s="66">
        <v>1.0</v>
      </c>
      <c r="E30" s="67">
        <f>IFERROR(VLOOKUP(B30,Hoja1!$B$6:$E$202,4,FALSE),"N/A")</f>
        <v>95553.2592</v>
      </c>
      <c r="F30" s="67" t="str">
        <f>IFERROR(VLOOKUP(B30,'Hoja 3'!E28:G322,3,FALSE),"item no compatible")</f>
        <v>item no compatible</v>
      </c>
      <c r="G30" s="74"/>
      <c r="H30" s="77">
        <f t="shared" si="5"/>
        <v>24</v>
      </c>
      <c r="I30" s="78" t="s">
        <v>141</v>
      </c>
      <c r="J30" s="18"/>
      <c r="K30" s="20"/>
      <c r="L30" s="66" t="s">
        <v>208</v>
      </c>
      <c r="M30" s="66">
        <v>1.0</v>
      </c>
      <c r="N30" s="67">
        <f>IFERROR(VLOOKUP(I30,Hoja1!$I$6:$N$202,6,FALSE),"N/A")</f>
        <v>294278</v>
      </c>
      <c r="O30" s="67">
        <f>VLOOKUP(I30,'Hoja 3'!$E$878:$G$1152,3,FALSE)</f>
        <v>16361.6</v>
      </c>
      <c r="P30" s="79">
        <f>VLOOKUP(I30, 'Hoja 3'!$E$304:$H$578, 4, FALSE)</f>
        <v>61356.69</v>
      </c>
      <c r="Q30" s="80">
        <f t="shared" ref="Q30:Q36" si="9">((N30-O30)/N30)</f>
        <v>0.9444008726</v>
      </c>
      <c r="R30" s="80">
        <f t="shared" ref="R30:R36" si="10">((N30-P30)/N30)</f>
        <v>0.7915009277</v>
      </c>
      <c r="S30" s="67">
        <f>IFERROR(VLOOKUP(I30,Hoja1!$I$6:$P$202,8,FALSE),"N/A")</f>
        <v>318281.513</v>
      </c>
      <c r="T30" s="67">
        <f>VLOOKUP(I30,'Hoja 3'!$E$878:$G$1152,3,FALSE)</f>
        <v>16361.6</v>
      </c>
      <c r="U30" s="80">
        <f t="shared" ref="U30:U36" si="11">((S30-T30)/S30)</f>
        <v>0.9485939355</v>
      </c>
      <c r="V30" s="2"/>
      <c r="W30" s="2"/>
      <c r="X30" s="2"/>
      <c r="Y30" s="2"/>
      <c r="Z30" s="2"/>
    </row>
    <row r="31" ht="14.25" customHeight="1">
      <c r="A31" s="75">
        <f t="shared" si="4"/>
        <v>25</v>
      </c>
      <c r="B31" s="76" t="s">
        <v>325</v>
      </c>
      <c r="C31" s="66" t="s">
        <v>149</v>
      </c>
      <c r="D31" s="66">
        <v>1.0</v>
      </c>
      <c r="E31" s="67">
        <f>IFERROR(VLOOKUP(B31,Hoja1!$B$6:$E$202,4,FALSE),"N/A")</f>
        <v>125957</v>
      </c>
      <c r="F31" s="67" t="str">
        <f>IFERROR(VLOOKUP(B31,'Hoja 3'!E29:G323,3,FALSE),"item no compatible")</f>
        <v>item no compatible</v>
      </c>
      <c r="G31" s="74"/>
      <c r="H31" s="77">
        <f t="shared" si="5"/>
        <v>25</v>
      </c>
      <c r="I31" s="78" t="s">
        <v>145</v>
      </c>
      <c r="J31" s="18"/>
      <c r="K31" s="20"/>
      <c r="L31" s="66" t="s">
        <v>208</v>
      </c>
      <c r="M31" s="66">
        <v>1.0</v>
      </c>
      <c r="N31" s="67">
        <f>IFERROR(VLOOKUP(I31,Hoja1!$I$6:$N$202,6,FALSE),"N/A")</f>
        <v>86563</v>
      </c>
      <c r="O31" s="67">
        <f>VLOOKUP(I31,'Hoja 3'!$E$878:$G$1152,3,FALSE)</f>
        <v>11110.4</v>
      </c>
      <c r="P31" s="79">
        <f>VLOOKUP(I31, 'Hoja 3'!$E$304:$H$578, 4, FALSE)</f>
        <v>16361.78</v>
      </c>
      <c r="Q31" s="80">
        <f t="shared" si="9"/>
        <v>0.87164955</v>
      </c>
      <c r="R31" s="80">
        <f t="shared" si="10"/>
        <v>0.8109841387</v>
      </c>
      <c r="S31" s="67">
        <f>IFERROR(VLOOKUP(I31,Hoja1!$I$6:$P$202,8,FALSE),"N/A")</f>
        <v>19363.8</v>
      </c>
      <c r="T31" s="67">
        <f>VLOOKUP(I31,'Hoja 3'!$E$878:$G$1152,3,FALSE)</f>
        <v>11110.4</v>
      </c>
      <c r="U31" s="80">
        <f t="shared" si="11"/>
        <v>0.426228323</v>
      </c>
      <c r="V31" s="2"/>
      <c r="W31" s="2"/>
      <c r="X31" s="2"/>
      <c r="Y31" s="2"/>
      <c r="Z31" s="2"/>
    </row>
    <row r="32" ht="14.25" customHeight="1">
      <c r="A32" s="75">
        <f t="shared" si="4"/>
        <v>26</v>
      </c>
      <c r="B32" s="76" t="s">
        <v>385</v>
      </c>
      <c r="C32" s="66" t="s">
        <v>149</v>
      </c>
      <c r="D32" s="66">
        <v>1.0</v>
      </c>
      <c r="E32" s="67">
        <f>IFERROR(VLOOKUP(B32,Hoja1!$B$6:$E$202,4,FALSE),"N/A")</f>
        <v>163224</v>
      </c>
      <c r="F32" s="67" t="str">
        <f>IFERROR(VLOOKUP(B32,'Hoja 3'!E30:G324,3,FALSE),"item no compatible")</f>
        <v>item no compatible</v>
      </c>
      <c r="G32" s="74"/>
      <c r="H32" s="77">
        <f t="shared" si="5"/>
        <v>26</v>
      </c>
      <c r="I32" s="78" t="s">
        <v>150</v>
      </c>
      <c r="J32" s="18"/>
      <c r="K32" s="20"/>
      <c r="L32" s="66" t="s">
        <v>208</v>
      </c>
      <c r="M32" s="66">
        <v>1.0</v>
      </c>
      <c r="N32" s="67">
        <f>IFERROR(VLOOKUP(I32,Hoja1!$I$6:$N$202,6,FALSE),"N/A")</f>
        <v>40278.7</v>
      </c>
      <c r="O32" s="67">
        <f>VLOOKUP(I32,'Hoja 3'!$E$878:$G$1152,3,FALSE)</f>
        <v>19044.8</v>
      </c>
      <c r="P32" s="79">
        <f>VLOOKUP(I32, 'Hoja 3'!$E$304:$H$578, 4, FALSE)</f>
        <v>31360.09</v>
      </c>
      <c r="Q32" s="80">
        <f t="shared" si="9"/>
        <v>0.5271744123</v>
      </c>
      <c r="R32" s="80">
        <f t="shared" si="10"/>
        <v>0.2214224888</v>
      </c>
      <c r="S32" s="67">
        <f>IFERROR(VLOOKUP(I32,Hoja1!$I$6:$P$202,8,FALSE),"N/A")</f>
        <v>73672.35</v>
      </c>
      <c r="T32" s="67">
        <f>VLOOKUP(I32,'Hoja 3'!$E$878:$G$1152,3,FALSE)</f>
        <v>19044.8</v>
      </c>
      <c r="U32" s="80">
        <f t="shared" si="11"/>
        <v>0.7414932468</v>
      </c>
      <c r="V32" s="2"/>
      <c r="W32" s="2"/>
      <c r="X32" s="2"/>
      <c r="Y32" s="2"/>
      <c r="Z32" s="2"/>
    </row>
    <row r="33" ht="14.25" customHeight="1">
      <c r="A33" s="75">
        <f t="shared" si="4"/>
        <v>27</v>
      </c>
      <c r="B33" s="76" t="s">
        <v>331</v>
      </c>
      <c r="C33" s="66" t="s">
        <v>149</v>
      </c>
      <c r="D33" s="66">
        <v>1.0</v>
      </c>
      <c r="E33" s="67">
        <f>IFERROR(VLOOKUP(B33,Hoja1!$B$6:$E$202,4,FALSE),"N/A")</f>
        <v>159900</v>
      </c>
      <c r="F33" s="67" t="str">
        <f>IFERROR(VLOOKUP(B33,'Hoja 3'!E31:G325,3,FALSE),"item no compatible")</f>
        <v>item no compatible</v>
      </c>
      <c r="G33" s="74"/>
      <c r="H33" s="77">
        <f t="shared" si="5"/>
        <v>27</v>
      </c>
      <c r="I33" s="78" t="s">
        <v>153</v>
      </c>
      <c r="J33" s="18"/>
      <c r="K33" s="20"/>
      <c r="L33" s="66" t="s">
        <v>208</v>
      </c>
      <c r="M33" s="66">
        <v>1.0</v>
      </c>
      <c r="N33" s="67">
        <f>IFERROR(VLOOKUP(I33,Hoja1!$I$6:$N$202,6,FALSE),"N/A")</f>
        <v>113390</v>
      </c>
      <c r="O33" s="67">
        <f>VLOOKUP(I33,'Hoja 3'!$E$878:$G$1152,3,FALSE)</f>
        <v>1</v>
      </c>
      <c r="P33" s="79">
        <f>VLOOKUP(I33, 'Hoja 3'!$E$304:$H$578, 4, FALSE)</f>
        <v>245426.76</v>
      </c>
      <c r="Q33" s="80">
        <f t="shared" si="9"/>
        <v>0.9999911809</v>
      </c>
      <c r="R33" s="80">
        <f t="shared" si="10"/>
        <v>-1.164448011</v>
      </c>
      <c r="S33" s="67">
        <f>IFERROR(VLOOKUP(I33,Hoja1!$I$6:$P$202,8,FALSE),"N/A")</f>
        <v>113390</v>
      </c>
      <c r="T33" s="67">
        <f>VLOOKUP(I33,'Hoja 3'!$E$878:$G$1152,3,FALSE)</f>
        <v>1</v>
      </c>
      <c r="U33" s="80">
        <f t="shared" si="11"/>
        <v>0.9999911809</v>
      </c>
      <c r="V33" s="2"/>
      <c r="W33" s="2"/>
      <c r="X33" s="2"/>
      <c r="Y33" s="2"/>
      <c r="Z33" s="2"/>
    </row>
    <row r="34" ht="14.25" customHeight="1">
      <c r="A34" s="75">
        <f t="shared" si="4"/>
        <v>28</v>
      </c>
      <c r="B34" s="76" t="s">
        <v>335</v>
      </c>
      <c r="C34" s="66" t="s">
        <v>149</v>
      </c>
      <c r="D34" s="66">
        <v>1.0</v>
      </c>
      <c r="E34" s="67">
        <f>IFERROR(VLOOKUP(B34,Hoja1!$B$6:$E$202,4,FALSE),"N/A")</f>
        <v>159685</v>
      </c>
      <c r="F34" s="67" t="str">
        <f>IFERROR(VLOOKUP(B34,'Hoja 3'!E32:G326,3,FALSE),"item no compatible")</f>
        <v>item no compatible</v>
      </c>
      <c r="G34" s="74"/>
      <c r="H34" s="77">
        <f t="shared" si="5"/>
        <v>28</v>
      </c>
      <c r="I34" s="78" t="s">
        <v>157</v>
      </c>
      <c r="J34" s="18"/>
      <c r="K34" s="20"/>
      <c r="L34" s="66" t="s">
        <v>208</v>
      </c>
      <c r="M34" s="66">
        <v>1.0</v>
      </c>
      <c r="N34" s="67">
        <f>IFERROR(VLOOKUP(I34,Hoja1!$I$6:$N$202,6,FALSE),"N/A")</f>
        <v>191880</v>
      </c>
      <c r="O34" s="67">
        <f>VLOOKUP(I34,'Hoja 3'!$E$878:$G$1152,3,FALSE)</f>
        <v>70900.8</v>
      </c>
      <c r="P34" s="79">
        <f>VLOOKUP(I34, 'Hoja 3'!$E$304:$H$578, 4, FALSE)</f>
        <v>245426.76</v>
      </c>
      <c r="Q34" s="80">
        <f t="shared" si="9"/>
        <v>0.6304940588</v>
      </c>
      <c r="R34" s="80">
        <f t="shared" si="10"/>
        <v>-0.2790637899</v>
      </c>
      <c r="S34" s="67">
        <f>IFERROR(VLOOKUP(I34,Hoja1!$I$6:$P$202,8,FALSE),"N/A")</f>
        <v>191880</v>
      </c>
      <c r="T34" s="67">
        <f>VLOOKUP(I34,'Hoja 3'!$E$878:$G$1152,3,FALSE)</f>
        <v>70900.8</v>
      </c>
      <c r="U34" s="80">
        <f t="shared" si="11"/>
        <v>0.6304940588</v>
      </c>
      <c r="V34" s="2"/>
      <c r="W34" s="2"/>
      <c r="X34" s="2"/>
      <c r="Y34" s="2"/>
      <c r="Z34" s="2"/>
    </row>
    <row r="35" ht="14.25" customHeight="1">
      <c r="A35" s="75">
        <f t="shared" si="4"/>
        <v>29</v>
      </c>
      <c r="B35" s="76" t="s">
        <v>341</v>
      </c>
      <c r="C35" s="66" t="s">
        <v>149</v>
      </c>
      <c r="D35" s="66">
        <v>1.0</v>
      </c>
      <c r="E35" s="67">
        <f>IFERROR(VLOOKUP(B35,Hoja1!$B$6:$E$202,4,FALSE),"N/A")</f>
        <v>163224</v>
      </c>
      <c r="F35" s="67" t="str">
        <f>IFERROR(VLOOKUP(B35,'Hoja 3'!E33:G327,3,FALSE),"item no compatible")</f>
        <v>item no compatible</v>
      </c>
      <c r="G35" s="74"/>
      <c r="H35" s="77">
        <f t="shared" si="5"/>
        <v>29</v>
      </c>
      <c r="I35" s="78" t="s">
        <v>160</v>
      </c>
      <c r="J35" s="18"/>
      <c r="K35" s="20"/>
      <c r="L35" s="66" t="s">
        <v>208</v>
      </c>
      <c r="M35" s="66">
        <v>1.0</v>
      </c>
      <c r="N35" s="67">
        <f>IFERROR(VLOOKUP(I35,Hoja1!$I$6:$N$202,6,FALSE),"N/A")</f>
        <v>158566.9795</v>
      </c>
      <c r="O35" s="67">
        <f>VLOOKUP(I35,'Hoja 3'!$E$878:$G$1152,3,FALSE)</f>
        <v>69810.4</v>
      </c>
      <c r="P35" s="79">
        <f>VLOOKUP(I35, 'Hoja 3'!$E$304:$H$578, 4, FALSE)</f>
        <v>272696.4</v>
      </c>
      <c r="Q35" s="80">
        <f t="shared" si="9"/>
        <v>0.5597418818</v>
      </c>
      <c r="R35" s="80">
        <f t="shared" si="10"/>
        <v>-0.7197552786</v>
      </c>
      <c r="S35" s="67">
        <f>IFERROR(VLOOKUP(I35,Hoja1!$I$6:$P$202,8,FALSE),"N/A")</f>
        <v>151672.763</v>
      </c>
      <c r="T35" s="67">
        <f>VLOOKUP(I35,'Hoja 3'!$E$878:$G$1152,3,FALSE)</f>
        <v>69810.4</v>
      </c>
      <c r="U35" s="80">
        <f t="shared" si="11"/>
        <v>0.5397301492</v>
      </c>
      <c r="V35" s="2"/>
      <c r="W35" s="2"/>
      <c r="X35" s="2"/>
      <c r="Y35" s="2"/>
      <c r="Z35" s="2"/>
    </row>
    <row r="36" ht="14.25" customHeight="1">
      <c r="A36" s="75">
        <f t="shared" si="4"/>
        <v>30</v>
      </c>
      <c r="B36" s="76" t="s">
        <v>404</v>
      </c>
      <c r="C36" s="66" t="s">
        <v>149</v>
      </c>
      <c r="D36" s="66">
        <v>1.0</v>
      </c>
      <c r="E36" s="67">
        <f>IFERROR(VLOOKUP(B36,Hoja1!$B$6:$E$202,4,FALSE),"N/A")</f>
        <v>13325</v>
      </c>
      <c r="F36" s="67" t="str">
        <f>IFERROR(VLOOKUP(B36,'Hoja 3'!E34:G328,3,FALSE),"item no compatible")</f>
        <v>item no compatible</v>
      </c>
      <c r="G36" s="74"/>
      <c r="H36" s="77">
        <f t="shared" si="5"/>
        <v>30</v>
      </c>
      <c r="I36" s="78" t="s">
        <v>163</v>
      </c>
      <c r="J36" s="18"/>
      <c r="K36" s="20"/>
      <c r="L36" s="66" t="s">
        <v>208</v>
      </c>
      <c r="M36" s="66">
        <v>1.0</v>
      </c>
      <c r="N36" s="67">
        <f>IFERROR(VLOOKUP(I36,Hoja1!$I$6:$N$202,6,FALSE),"N/A")</f>
        <v>411654</v>
      </c>
      <c r="O36" s="67">
        <f>VLOOKUP(I36,'Hoja 3'!$E$878:$G$1152,3,FALSE)</f>
        <v>8464.8</v>
      </c>
      <c r="P36" s="79">
        <f>VLOOKUP(I36, 'Hoja 3'!$E$304:$H$578, 4, FALSE)</f>
        <v>10907.86</v>
      </c>
      <c r="Q36" s="80">
        <f t="shared" si="9"/>
        <v>0.9794371001</v>
      </c>
      <c r="R36" s="80">
        <f t="shared" si="10"/>
        <v>0.9735023588</v>
      </c>
      <c r="S36" s="67">
        <f>IFERROR(VLOOKUP(I36,Hoja1!$I$6:$P$202,8,FALSE),"N/A")</f>
        <v>97336.7</v>
      </c>
      <c r="T36" s="67">
        <f>VLOOKUP(I36,'Hoja 3'!$E$878:$G$1152,3,FALSE)</f>
        <v>8464.8</v>
      </c>
      <c r="U36" s="80">
        <f t="shared" si="11"/>
        <v>0.9130358847</v>
      </c>
      <c r="V36" s="2"/>
      <c r="W36" s="2"/>
      <c r="X36" s="2"/>
      <c r="Y36" s="2"/>
      <c r="Z36" s="2"/>
    </row>
    <row r="37" ht="14.25" customHeight="1">
      <c r="A37" s="75">
        <f t="shared" si="4"/>
        <v>31</v>
      </c>
      <c r="B37" s="76" t="s">
        <v>411</v>
      </c>
      <c r="C37" s="66" t="s">
        <v>149</v>
      </c>
      <c r="D37" s="66">
        <v>1.0</v>
      </c>
      <c r="E37" s="67">
        <f>IFERROR(VLOOKUP(B37,Hoja1!$B$6:$E$202,4,FALSE),"N/A")</f>
        <v>13325</v>
      </c>
      <c r="F37" s="67" t="str">
        <f>IFERROR(VLOOKUP(B37,'Hoja 3'!E35:G329,3,FALSE),"item no compatible")</f>
        <v>item no compatible</v>
      </c>
      <c r="G37" s="74"/>
      <c r="H37" s="77">
        <f t="shared" si="5"/>
        <v>31</v>
      </c>
      <c r="I37" s="78" t="s">
        <v>166</v>
      </c>
      <c r="J37" s="18"/>
      <c r="K37" s="20"/>
      <c r="L37" s="66" t="s">
        <v>208</v>
      </c>
      <c r="M37" s="66">
        <v>1.0</v>
      </c>
      <c r="N37" s="67" t="str">
        <f>IFERROR(VLOOKUP(I37,Hoja1!$I$6:$N$202,6,FALSE),"N/A")</f>
        <v>N/A</v>
      </c>
      <c r="O37" s="67">
        <f>VLOOKUP(I37,'Hoja 3'!$E$878:$G$1152,3,FALSE)</f>
        <v>9816.8</v>
      </c>
      <c r="P37" s="79">
        <f>VLOOKUP(I37, 'Hoja 3'!$E$304:$H$578, 4, FALSE)</f>
        <v>65447.14</v>
      </c>
      <c r="Q37" s="83" t="s">
        <v>253</v>
      </c>
      <c r="R37" s="83" t="s">
        <v>253</v>
      </c>
      <c r="S37" s="67">
        <f>IFERROR(VLOOKUP(I37,Hoja1!$I$6:$P$202,8,FALSE),"N/A")</f>
        <v>21718.35</v>
      </c>
      <c r="T37" s="67">
        <f>VLOOKUP(I37,'Hoja 3'!$E$878:$G$1152,3,FALSE)</f>
        <v>9816.8</v>
      </c>
      <c r="U37" s="83" t="s">
        <v>253</v>
      </c>
      <c r="V37" s="2"/>
      <c r="W37" s="2"/>
      <c r="X37" s="2"/>
      <c r="Y37" s="2"/>
      <c r="Z37" s="2"/>
    </row>
    <row r="38" ht="14.25" customHeight="1">
      <c r="A38" s="75">
        <f t="shared" si="4"/>
        <v>32</v>
      </c>
      <c r="B38" s="76" t="s">
        <v>347</v>
      </c>
      <c r="C38" s="66" t="s">
        <v>149</v>
      </c>
      <c r="D38" s="66">
        <v>1.0</v>
      </c>
      <c r="E38" s="67">
        <f>IFERROR(VLOOKUP(B38,Hoja1!$B$6:$E$202,4,FALSE),"N/A")</f>
        <v>258555</v>
      </c>
      <c r="F38" s="67" t="str">
        <f>IFERROR(VLOOKUP(B38,'Hoja 3'!E36:G330,3,FALSE),"item no compatible")</f>
        <v>item no compatible</v>
      </c>
      <c r="G38" s="74"/>
      <c r="H38" s="77">
        <f t="shared" si="5"/>
        <v>32</v>
      </c>
      <c r="I38" s="78" t="s">
        <v>171</v>
      </c>
      <c r="J38" s="18"/>
      <c r="K38" s="20"/>
      <c r="L38" s="66" t="s">
        <v>208</v>
      </c>
      <c r="M38" s="66">
        <v>1.0</v>
      </c>
      <c r="N38" s="67">
        <f>IFERROR(VLOOKUP(I38,Hoja1!$I$6:$N$202,6,FALSE),"N/A")</f>
        <v>403662</v>
      </c>
      <c r="O38" s="67">
        <f>VLOOKUP(I38,'Hoja 3'!$E$878:$G$1152,3,FALSE)</f>
        <v>50176</v>
      </c>
      <c r="P38" s="79">
        <f>VLOOKUP(I38, 'Hoja 3'!$E$304:$H$578, 4, FALSE)</f>
        <v>327235.68</v>
      </c>
      <c r="Q38" s="80">
        <f>((N38-O38)/N38)</f>
        <v>0.8756979849</v>
      </c>
      <c r="R38" s="80">
        <f>((N38-P38)/N38)</f>
        <v>0.1893324613</v>
      </c>
      <c r="S38" s="67">
        <f>IFERROR(VLOOKUP(I38,Hoja1!$I$6:$P$202,8,FALSE),"N/A")</f>
        <v>398047</v>
      </c>
      <c r="T38" s="67">
        <f>VLOOKUP(I38,'Hoja 3'!$E$878:$G$1152,3,FALSE)</f>
        <v>50176</v>
      </c>
      <c r="U38" s="80">
        <f>((S38-T38)/S38)</f>
        <v>0.8739445342</v>
      </c>
      <c r="V38" s="2"/>
      <c r="W38" s="2"/>
      <c r="X38" s="2"/>
      <c r="Y38" s="2"/>
      <c r="Z38" s="2"/>
    </row>
    <row r="39" ht="14.25" customHeight="1">
      <c r="A39" s="75">
        <f t="shared" si="4"/>
        <v>33</v>
      </c>
      <c r="B39" s="76" t="s">
        <v>468</v>
      </c>
      <c r="C39" s="66" t="s">
        <v>149</v>
      </c>
      <c r="D39" s="66">
        <v>1.0</v>
      </c>
      <c r="E39" s="67">
        <f>IFERROR(VLOOKUP(B39,Hoja1!$B$6:$E$202,4,FALSE),"N/A")</f>
        <v>26021.5536</v>
      </c>
      <c r="F39" s="67" t="str">
        <f>IFERROR(VLOOKUP(B39,'Hoja 3'!E37:G331,3,FALSE),"item no compatible")</f>
        <v>item no compatible</v>
      </c>
      <c r="G39" s="74"/>
      <c r="H39" s="77">
        <f t="shared" si="5"/>
        <v>33</v>
      </c>
      <c r="I39" s="78" t="s">
        <v>174</v>
      </c>
      <c r="J39" s="18"/>
      <c r="K39" s="20"/>
      <c r="L39" s="66" t="s">
        <v>208</v>
      </c>
      <c r="M39" s="66">
        <v>1.0</v>
      </c>
      <c r="N39" s="67">
        <f>IFERROR(VLOOKUP(I39,Hoja1!$I$6:$N$202,6,FALSE),"N/A")</f>
        <v>117634</v>
      </c>
      <c r="O39" s="67">
        <f>VLOOKUP(I39,'Hoja 3'!$E$878:$G$1152,3,FALSE)</f>
        <v>12762.4</v>
      </c>
      <c r="P39" s="79">
        <f>VLOOKUP(I39, 'Hoja 3'!$E$304:$H$578, 4, FALSE)</f>
        <v>654471.36</v>
      </c>
      <c r="Q39" s="83" t="s">
        <v>253</v>
      </c>
      <c r="R39" s="83" t="s">
        <v>253</v>
      </c>
      <c r="S39" s="67">
        <f>IFERROR(VLOOKUP(I39,Hoja1!$I$6:$P$202,8,FALSE),"N/A")</f>
        <v>112519</v>
      </c>
      <c r="T39" s="67">
        <f>VLOOKUP(I39,'Hoja 3'!$E$878:$G$1152,3,FALSE)</f>
        <v>12762.4</v>
      </c>
      <c r="U39" s="83" t="s">
        <v>253</v>
      </c>
      <c r="V39" s="2"/>
      <c r="W39" s="2"/>
      <c r="X39" s="2"/>
      <c r="Y39" s="2"/>
      <c r="Z39" s="2"/>
    </row>
    <row r="40" ht="14.25" customHeight="1">
      <c r="A40" s="75">
        <f t="shared" si="4"/>
        <v>34</v>
      </c>
      <c r="B40" s="76" t="s">
        <v>479</v>
      </c>
      <c r="C40" s="66" t="s">
        <v>149</v>
      </c>
      <c r="D40" s="66">
        <v>1.0</v>
      </c>
      <c r="E40" s="67">
        <f>IFERROR(VLOOKUP(B40,Hoja1!$B$6:$E$202,4,FALSE),"N/A")</f>
        <v>192388</v>
      </c>
      <c r="F40" s="67" t="str">
        <f>IFERROR(VLOOKUP(B40,'Hoja 3'!E38:G332,3,FALSE),"item no compatible")</f>
        <v>item no compatible</v>
      </c>
      <c r="G40" s="74"/>
      <c r="H40" s="77">
        <f t="shared" si="5"/>
        <v>34</v>
      </c>
      <c r="I40" s="78" t="s">
        <v>177</v>
      </c>
      <c r="J40" s="18"/>
      <c r="K40" s="20"/>
      <c r="L40" s="66" t="s">
        <v>208</v>
      </c>
      <c r="M40" s="66">
        <v>1.0</v>
      </c>
      <c r="N40" s="67">
        <f>IFERROR(VLOOKUP(I40,Hoja1!$I$6:$N$202,6,FALSE),"N/A")</f>
        <v>183991.5</v>
      </c>
      <c r="O40" s="67">
        <f>VLOOKUP(I40,'Hoja 3'!$E$878:$G$1152,3,FALSE)</f>
        <v>1</v>
      </c>
      <c r="P40" s="79">
        <f>VLOOKUP(I40, 'Hoja 3'!$E$304:$H$578, 4, FALSE)</f>
        <v>1090785.6</v>
      </c>
      <c r="Q40" s="80">
        <f>((N40-O40)/N40)</f>
        <v>0.999994565</v>
      </c>
      <c r="R40" s="80">
        <f>((N40-P40)/N40)</f>
        <v>-4.928456478</v>
      </c>
      <c r="S40" s="67">
        <f>IFERROR(VLOOKUP(I40,Hoja1!$I$6:$P$202,8,FALSE),"N/A")</f>
        <v>168361.5</v>
      </c>
      <c r="T40" s="67">
        <f>VLOOKUP(I40,'Hoja 3'!$E$878:$G$1152,3,FALSE)</f>
        <v>1</v>
      </c>
      <c r="U40" s="80">
        <f>((S40-T40)/S40)</f>
        <v>0.9999940604</v>
      </c>
      <c r="V40" s="2"/>
      <c r="W40" s="2"/>
      <c r="X40" s="2"/>
      <c r="Y40" s="2"/>
      <c r="Z40" s="2"/>
    </row>
    <row r="41" ht="14.25" customHeight="1">
      <c r="A41" s="75">
        <f t="shared" si="4"/>
        <v>35</v>
      </c>
      <c r="B41" s="76" t="s">
        <v>353</v>
      </c>
      <c r="C41" s="66" t="s">
        <v>149</v>
      </c>
      <c r="D41" s="66">
        <v>1.0</v>
      </c>
      <c r="E41" s="67">
        <f>IFERROR(VLOOKUP(B41,Hoja1!$B$6:$E$202,4,FALSE),"N/A")</f>
        <v>57911.0224</v>
      </c>
      <c r="F41" s="67" t="str">
        <f>IFERROR(VLOOKUP(B41,'Hoja 3'!E39:G333,3,FALSE),"item no compatible")</f>
        <v>item no compatible</v>
      </c>
      <c r="G41" s="74"/>
      <c r="H41" s="77">
        <f t="shared" si="5"/>
        <v>35</v>
      </c>
      <c r="I41" s="78" t="s">
        <v>180</v>
      </c>
      <c r="J41" s="18"/>
      <c r="K41" s="20"/>
      <c r="L41" s="66" t="s">
        <v>208</v>
      </c>
      <c r="M41" s="66">
        <v>1.0</v>
      </c>
      <c r="N41" s="67" t="str">
        <f>IFERROR(VLOOKUP(I41,Hoja1!$I$6:$N$202,6,FALSE),"N/A")</f>
        <v>N/A</v>
      </c>
      <c r="O41" s="67">
        <f>VLOOKUP(I41,'Hoja 3'!$E$878:$G$1152,3,FALSE)</f>
        <v>1</v>
      </c>
      <c r="P41" s="79">
        <f>VLOOKUP(I41, 'Hoja 3'!$E$304:$H$578, 4, FALSE)</f>
        <v>554937.17</v>
      </c>
      <c r="Q41" s="83" t="s">
        <v>253</v>
      </c>
      <c r="R41" s="83" t="s">
        <v>253</v>
      </c>
      <c r="S41" s="67">
        <f>IFERROR(VLOOKUP(I41,Hoja1!$I$6:$P$202,8,FALSE),"N/A")</f>
        <v>464157</v>
      </c>
      <c r="T41" s="67">
        <f>VLOOKUP(I41,'Hoja 3'!$E$878:$G$1152,3,FALSE)</f>
        <v>1</v>
      </c>
      <c r="U41" s="83" t="s">
        <v>253</v>
      </c>
      <c r="V41" s="2"/>
      <c r="W41" s="2"/>
      <c r="X41" s="2"/>
      <c r="Y41" s="2"/>
      <c r="Z41" s="2"/>
    </row>
    <row r="42" ht="14.25" customHeight="1">
      <c r="A42" s="75">
        <f t="shared" si="4"/>
        <v>36</v>
      </c>
      <c r="B42" s="76" t="s">
        <v>356</v>
      </c>
      <c r="C42" s="66" t="s">
        <v>149</v>
      </c>
      <c r="D42" s="66">
        <v>1.0</v>
      </c>
      <c r="E42" s="67">
        <f>IFERROR(VLOOKUP(B42,Hoja1!$B$6:$E$202,4,FALSE),"N/A")</f>
        <v>163224</v>
      </c>
      <c r="F42" s="67" t="str">
        <f>IFERROR(VLOOKUP(B42,'Hoja 3'!E40:G334,3,FALSE),"item no compatible")</f>
        <v>item no compatible</v>
      </c>
      <c r="G42" s="74"/>
      <c r="H42" s="77">
        <f t="shared" si="5"/>
        <v>36</v>
      </c>
      <c r="I42" s="78" t="s">
        <v>183</v>
      </c>
      <c r="J42" s="18"/>
      <c r="K42" s="20"/>
      <c r="L42" s="66" t="s">
        <v>208</v>
      </c>
      <c r="M42" s="66">
        <v>1.0</v>
      </c>
      <c r="N42" s="67">
        <f>IFERROR(VLOOKUP(I42,Hoja1!$I$6:$N$202,6,FALSE),"N/A")</f>
        <v>803842</v>
      </c>
      <c r="O42" s="67">
        <f>VLOOKUP(I42,'Hoja 3'!$E$878:$G$1152,3,FALSE)</f>
        <v>50176</v>
      </c>
      <c r="P42" s="79">
        <f>VLOOKUP(I42, 'Hoja 3'!$E$304:$H$578, 4, FALSE)</f>
        <v>559027.62</v>
      </c>
      <c r="Q42" s="80">
        <f t="shared" ref="Q42:Q45" si="12">((N42-O42)/N42)</f>
        <v>0.9375797731</v>
      </c>
      <c r="R42" s="80">
        <f t="shared" ref="R42:R45" si="13">((N42-P42)/N42)</f>
        <v>0.3045553479</v>
      </c>
      <c r="S42" s="67">
        <f>IFERROR(VLOOKUP(I42,Hoja1!$I$6:$P$202,8,FALSE),"N/A")</f>
        <v>913030</v>
      </c>
      <c r="T42" s="67">
        <f>VLOOKUP(I42,'Hoja 3'!$E$878:$G$1152,3,FALSE)</f>
        <v>50176</v>
      </c>
      <c r="U42" s="80">
        <f>((S42-T42)/S42)</f>
        <v>0.9450445221</v>
      </c>
      <c r="V42" s="2"/>
      <c r="W42" s="2"/>
      <c r="X42" s="2"/>
      <c r="Y42" s="2"/>
      <c r="Z42" s="2"/>
    </row>
    <row r="43" ht="14.25" customHeight="1">
      <c r="A43" s="75">
        <f t="shared" si="4"/>
        <v>37</v>
      </c>
      <c r="B43" s="76" t="s">
        <v>360</v>
      </c>
      <c r="C43" s="66" t="s">
        <v>149</v>
      </c>
      <c r="D43" s="66">
        <v>1.0</v>
      </c>
      <c r="E43" s="67">
        <f>IFERROR(VLOOKUP(B43,Hoja1!$B$6:$E$202,4,FALSE),"N/A")</f>
        <v>159685</v>
      </c>
      <c r="F43" s="67" t="str">
        <f>IFERROR(VLOOKUP(B43,'Hoja 3'!E41:G335,3,FALSE),"item no compatible")</f>
        <v>item no compatible</v>
      </c>
      <c r="G43" s="74"/>
      <c r="H43" s="77">
        <f t="shared" si="5"/>
        <v>37</v>
      </c>
      <c r="I43" s="78" t="s">
        <v>187</v>
      </c>
      <c r="J43" s="18"/>
      <c r="K43" s="20"/>
      <c r="L43" s="66" t="s">
        <v>208</v>
      </c>
      <c r="M43" s="66">
        <v>1.0</v>
      </c>
      <c r="N43" s="67">
        <f>IFERROR(VLOOKUP(I43,Hoja1!$I$6:$N$202,6,FALSE),"N/A")</f>
        <v>840105</v>
      </c>
      <c r="O43" s="67">
        <f>VLOOKUP(I43,'Hoja 3'!$E$878:$G$1152,3,FALSE)</f>
        <v>30105.6</v>
      </c>
      <c r="P43" s="79">
        <f>VLOOKUP(I43, 'Hoja 3'!$E$304:$H$578, 4, FALSE)</f>
        <v>613566.9</v>
      </c>
      <c r="Q43" s="80">
        <f t="shared" si="12"/>
        <v>0.9641644794</v>
      </c>
      <c r="R43" s="80">
        <f t="shared" si="13"/>
        <v>0.2696545075</v>
      </c>
      <c r="S43" s="67" t="str">
        <f>IFERROR(VLOOKUP(I43,Hoja1!$I$6:$P$202,8,FALSE),"N/A")</f>
        <v>N/A</v>
      </c>
      <c r="T43" s="67">
        <f>VLOOKUP(I43,'Hoja 3'!$E$878:$G$1152,3,FALSE)</f>
        <v>30105.6</v>
      </c>
      <c r="U43" s="83" t="s">
        <v>253</v>
      </c>
      <c r="V43" s="2"/>
      <c r="W43" s="2"/>
      <c r="X43" s="2"/>
      <c r="Y43" s="2"/>
      <c r="Z43" s="2"/>
    </row>
    <row r="44" ht="14.25" customHeight="1">
      <c r="A44" s="75">
        <f t="shared" si="4"/>
        <v>38</v>
      </c>
      <c r="B44" s="76" t="s">
        <v>370</v>
      </c>
      <c r="C44" s="66" t="s">
        <v>149</v>
      </c>
      <c r="D44" s="66">
        <v>1.0</v>
      </c>
      <c r="E44" s="67">
        <f>IFERROR(VLOOKUP(B44,Hoja1!$B$6:$E$202,4,FALSE),"N/A")</f>
        <v>223781</v>
      </c>
      <c r="F44" s="67" t="str">
        <f>IFERROR(VLOOKUP(B44,'Hoja 3'!E42:G336,3,FALSE),"item no compatible")</f>
        <v>item no compatible</v>
      </c>
      <c r="G44" s="74"/>
      <c r="H44" s="77">
        <f t="shared" si="5"/>
        <v>38</v>
      </c>
      <c r="I44" s="78" t="s">
        <v>194</v>
      </c>
      <c r="J44" s="18"/>
      <c r="K44" s="20"/>
      <c r="L44" s="66" t="s">
        <v>208</v>
      </c>
      <c r="M44" s="66">
        <v>1.0</v>
      </c>
      <c r="N44" s="67">
        <f>IFERROR(VLOOKUP(I44,Hoja1!$I$6:$N$202,6,FALSE),"N/A")</f>
        <v>1053586</v>
      </c>
      <c r="O44" s="67">
        <f>VLOOKUP(I44,'Hoja 3'!$E$878:$G$1152,3,FALSE)</f>
        <v>78536.8</v>
      </c>
      <c r="P44" s="79">
        <f>VLOOKUP(I44, 'Hoja 3'!$E$304:$H$578, 4, FALSE)</f>
        <v>1022611.5</v>
      </c>
      <c r="Q44" s="80">
        <f t="shared" si="12"/>
        <v>0.9254576276</v>
      </c>
      <c r="R44" s="80">
        <f t="shared" si="13"/>
        <v>0.02939911882</v>
      </c>
      <c r="S44" s="67">
        <f>IFERROR(VLOOKUP(I44,Hoja1!$I$6:$P$202,8,FALSE),"N/A")</f>
        <v>936473</v>
      </c>
      <c r="T44" s="67">
        <f>VLOOKUP(I44,'Hoja 3'!$E$878:$G$1152,3,FALSE)</f>
        <v>78536.8</v>
      </c>
      <c r="U44" s="80">
        <f t="shared" ref="U44:U45" si="14">((S44-T44)/S44)</f>
        <v>0.9161355426</v>
      </c>
      <c r="V44" s="2"/>
      <c r="W44" s="2"/>
      <c r="X44" s="2"/>
      <c r="Y44" s="2"/>
      <c r="Z44" s="2"/>
    </row>
    <row r="45" ht="14.25" customHeight="1">
      <c r="A45" s="75">
        <f t="shared" si="4"/>
        <v>39</v>
      </c>
      <c r="B45" s="76" t="s">
        <v>374</v>
      </c>
      <c r="C45" s="66" t="s">
        <v>149</v>
      </c>
      <c r="D45" s="66">
        <v>1.0</v>
      </c>
      <c r="E45" s="67">
        <f>IFERROR(VLOOKUP(B45,Hoja1!$B$6:$E$202,4,FALSE),"N/A")</f>
        <v>40744</v>
      </c>
      <c r="F45" s="67" t="str">
        <f>IFERROR(VLOOKUP(B45,'Hoja 3'!E43:G337,3,FALSE),"item no compatible")</f>
        <v>item no compatible</v>
      </c>
      <c r="G45" s="74"/>
      <c r="H45" s="77">
        <f t="shared" si="5"/>
        <v>39</v>
      </c>
      <c r="I45" s="78" t="s">
        <v>198</v>
      </c>
      <c r="J45" s="18"/>
      <c r="K45" s="20"/>
      <c r="L45" s="66" t="s">
        <v>208</v>
      </c>
      <c r="M45" s="66">
        <v>1.0</v>
      </c>
      <c r="N45" s="67">
        <f>IFERROR(VLOOKUP(I45,Hoja1!$I$6:$N$202,6,FALSE),"N/A")</f>
        <v>61850</v>
      </c>
      <c r="O45" s="67">
        <f>VLOOKUP(I45,'Hoja 3'!$E$878:$G$1152,3,FALSE)</f>
        <v>10471.2</v>
      </c>
      <c r="P45" s="79">
        <f>VLOOKUP(I45, 'Hoja 3'!$E$304:$H$578, 4, FALSE)</f>
        <v>73628.03</v>
      </c>
      <c r="Q45" s="80">
        <f t="shared" si="12"/>
        <v>0.8307000808</v>
      </c>
      <c r="R45" s="80">
        <f t="shared" si="13"/>
        <v>-0.190428941</v>
      </c>
      <c r="S45" s="67">
        <f>IFERROR(VLOOKUP(I45,Hoja1!$I$6:$P$202,8,FALSE),"N/A")</f>
        <v>63069.457</v>
      </c>
      <c r="T45" s="67">
        <f>VLOOKUP(I45,'Hoja 3'!$E$878:$G$1152,3,FALSE)</f>
        <v>10471.2</v>
      </c>
      <c r="U45" s="80">
        <f t="shared" si="14"/>
        <v>0.8339735191</v>
      </c>
      <c r="V45" s="2"/>
      <c r="W45" s="2"/>
      <c r="X45" s="2"/>
      <c r="Y45" s="2"/>
      <c r="Z45" s="2"/>
    </row>
    <row r="46" ht="14.25" customHeight="1">
      <c r="A46" s="75">
        <f t="shared" si="4"/>
        <v>40</v>
      </c>
      <c r="B46" s="76" t="s">
        <v>379</v>
      </c>
      <c r="C46" s="66" t="s">
        <v>149</v>
      </c>
      <c r="D46" s="66">
        <v>1.0</v>
      </c>
      <c r="E46" s="67">
        <f>IFERROR(VLOOKUP(B46,Hoja1!$B$6:$E$202,4,FALSE),"N/A")</f>
        <v>13325</v>
      </c>
      <c r="F46" s="67" t="str">
        <f>IFERROR(VLOOKUP(B46,'Hoja 3'!E44:G338,3,FALSE),"item no compatible")</f>
        <v>item no compatible</v>
      </c>
      <c r="G46" s="74"/>
      <c r="H46" s="77">
        <f t="shared" si="5"/>
        <v>40</v>
      </c>
      <c r="I46" s="78" t="s">
        <v>202</v>
      </c>
      <c r="J46" s="18"/>
      <c r="K46" s="20"/>
      <c r="L46" s="66" t="s">
        <v>208</v>
      </c>
      <c r="M46" s="66">
        <v>1.0</v>
      </c>
      <c r="N46" s="67">
        <f>IFERROR(VLOOKUP(I46,Hoja1!$I$6:$N$202,6,FALSE),"N/A")</f>
        <v>10010</v>
      </c>
      <c r="O46" s="67">
        <f>VLOOKUP(I46,'Hoja 3'!$E$878:$G$1152,3,FALSE)</f>
        <v>6872</v>
      </c>
      <c r="P46" s="79">
        <f>VLOOKUP(I46, 'Hoja 3'!$E$304:$H$578, 4, FALSE)</f>
        <v>43631.42</v>
      </c>
      <c r="Q46" s="83" t="s">
        <v>253</v>
      </c>
      <c r="R46" s="83" t="s">
        <v>253</v>
      </c>
      <c r="S46" s="67">
        <f>IFERROR(VLOOKUP(I46,Hoja1!$I$6:$P$202,8,FALSE),"N/A")</f>
        <v>9574</v>
      </c>
      <c r="T46" s="67">
        <f>VLOOKUP(I46,'Hoja 3'!$E$878:$G$1152,3,FALSE)</f>
        <v>6872</v>
      </c>
      <c r="U46" s="83" t="s">
        <v>253</v>
      </c>
      <c r="V46" s="2"/>
      <c r="W46" s="2"/>
      <c r="X46" s="2"/>
      <c r="Y46" s="2"/>
      <c r="Z46" s="2"/>
    </row>
    <row r="47" ht="14.25" customHeight="1">
      <c r="A47" s="75">
        <f t="shared" si="4"/>
        <v>41</v>
      </c>
      <c r="B47" s="76" t="s">
        <v>384</v>
      </c>
      <c r="C47" s="66" t="s">
        <v>149</v>
      </c>
      <c r="D47" s="66">
        <v>1.0</v>
      </c>
      <c r="E47" s="67">
        <f>IFERROR(VLOOKUP(B47,Hoja1!$B$6:$E$202,4,FALSE),"N/A")</f>
        <v>318511.4016</v>
      </c>
      <c r="F47" s="67" t="str">
        <f>IFERROR(VLOOKUP(B47,'Hoja 3'!E45:G339,3,FALSE),"item no compatible")</f>
        <v>item no compatible</v>
      </c>
      <c r="G47" s="74"/>
      <c r="H47" s="77">
        <f t="shared" si="5"/>
        <v>41</v>
      </c>
      <c r="I47" s="78" t="s">
        <v>207</v>
      </c>
      <c r="J47" s="18"/>
      <c r="K47" s="20"/>
      <c r="L47" s="66" t="s">
        <v>208</v>
      </c>
      <c r="M47" s="66">
        <v>1.0</v>
      </c>
      <c r="N47" s="67">
        <f>IFERROR(VLOOKUP(I47,Hoja1!$I$6:$N$202,6,FALSE),"N/A")</f>
        <v>179654</v>
      </c>
      <c r="O47" s="67">
        <f>VLOOKUP(I47,'Hoja 3'!$E$878:$G$1152,3,FALSE)</f>
        <v>1</v>
      </c>
      <c r="P47" s="79">
        <f>VLOOKUP(I47, 'Hoja 3'!$E$304:$H$578, 4, FALSE)</f>
        <v>65447.14</v>
      </c>
      <c r="Q47" s="83" t="s">
        <v>253</v>
      </c>
      <c r="R47" s="83" t="s">
        <v>253</v>
      </c>
      <c r="S47" s="67">
        <f>IFERROR(VLOOKUP(I47,Hoja1!$I$6:$P$202,8,FALSE),"N/A")</f>
        <v>171843</v>
      </c>
      <c r="T47" s="67">
        <f>VLOOKUP(I47,'Hoja 3'!$E$878:$G$1152,3,FALSE)</f>
        <v>1</v>
      </c>
      <c r="U47" s="83" t="s">
        <v>253</v>
      </c>
      <c r="V47" s="2"/>
      <c r="W47" s="2"/>
      <c r="X47" s="2"/>
      <c r="Y47" s="2"/>
      <c r="Z47" s="2"/>
    </row>
    <row r="48" ht="14.25" customHeight="1">
      <c r="A48" s="75">
        <f t="shared" si="4"/>
        <v>42</v>
      </c>
      <c r="B48" s="76" t="s">
        <v>387</v>
      </c>
      <c r="C48" s="66" t="s">
        <v>149</v>
      </c>
      <c r="D48" s="66">
        <v>1.0</v>
      </c>
      <c r="E48" s="67">
        <f>IFERROR(VLOOKUP(B48,Hoja1!$B$6:$E$202,4,FALSE),"N/A")</f>
        <v>48258.9184</v>
      </c>
      <c r="F48" s="67" t="str">
        <f>IFERROR(VLOOKUP(B48,'Hoja 3'!E46:G340,3,FALSE),"item no compatible")</f>
        <v>item no compatible</v>
      </c>
      <c r="G48" s="74"/>
      <c r="H48" s="77">
        <f t="shared" si="5"/>
        <v>42</v>
      </c>
      <c r="I48" s="78" t="s">
        <v>215</v>
      </c>
      <c r="J48" s="18"/>
      <c r="K48" s="20"/>
      <c r="L48" s="66" t="s">
        <v>208</v>
      </c>
      <c r="M48" s="66">
        <v>1.0</v>
      </c>
      <c r="N48" s="67">
        <f>IFERROR(VLOOKUP(I48,Hoja1!$I$6:$N$202,6,FALSE),"N/A")</f>
        <v>393431</v>
      </c>
      <c r="O48" s="67">
        <f>VLOOKUP(I48,'Hoja 3'!$E$878:$G$1152,3,FALSE)</f>
        <v>1</v>
      </c>
      <c r="P48" s="79">
        <f>VLOOKUP(I48, 'Hoja 3'!$E$304:$H$578, 4, FALSE)</f>
        <v>286331.22</v>
      </c>
      <c r="Q48" s="80">
        <f t="shared" ref="Q48:Q53" si="15">((N48-O48)/N48)</f>
        <v>0.9999974583</v>
      </c>
      <c r="R48" s="80">
        <f t="shared" ref="R48:R53" si="16">((N48-P48)/N48)</f>
        <v>0.2722199827</v>
      </c>
      <c r="S48" s="67">
        <f>IFERROR(VLOOKUP(I48,Hoja1!$I$6:$P$202,8,FALSE),"N/A")</f>
        <v>306752</v>
      </c>
      <c r="T48" s="67">
        <f>VLOOKUP(I48,'Hoja 3'!$E$878:$G$1152,3,FALSE)</f>
        <v>1</v>
      </c>
      <c r="U48" s="80">
        <f>((S48-T48)/S48)</f>
        <v>0.99999674</v>
      </c>
      <c r="V48" s="2"/>
      <c r="W48" s="2"/>
      <c r="X48" s="2"/>
      <c r="Y48" s="2"/>
      <c r="Z48" s="2"/>
    </row>
    <row r="49" ht="14.25" customHeight="1">
      <c r="A49" s="75">
        <f t="shared" si="4"/>
        <v>43</v>
      </c>
      <c r="B49" s="76" t="s">
        <v>388</v>
      </c>
      <c r="C49" s="66" t="s">
        <v>149</v>
      </c>
      <c r="D49" s="66">
        <v>1.0</v>
      </c>
      <c r="E49" s="67">
        <f>IFERROR(VLOOKUP(B49,Hoja1!$B$6:$E$202,4,FALSE),"N/A")</f>
        <v>46329</v>
      </c>
      <c r="F49" s="67" t="str">
        <f>IFERROR(VLOOKUP(B49,'Hoja 3'!E47:G341,3,FALSE),"item no compatible")</f>
        <v>item no compatible</v>
      </c>
      <c r="G49" s="74"/>
      <c r="H49" s="77">
        <f t="shared" si="5"/>
        <v>43</v>
      </c>
      <c r="I49" s="78" t="s">
        <v>220</v>
      </c>
      <c r="J49" s="18"/>
      <c r="K49" s="20"/>
      <c r="L49" s="66" t="s">
        <v>208</v>
      </c>
      <c r="M49" s="66">
        <v>1.0</v>
      </c>
      <c r="N49" s="67">
        <f>IFERROR(VLOOKUP(I49,Hoja1!$I$6:$N$202,6,FALSE),"N/A")</f>
        <v>164625</v>
      </c>
      <c r="O49" s="67">
        <f>VLOOKUP(I49,'Hoja 3'!$E$878:$G$1152,3,FALSE)</f>
        <v>33214.4</v>
      </c>
      <c r="P49" s="79">
        <f>VLOOKUP(I49, 'Hoja 3'!$E$304:$H$578, 4, FALSE)</f>
        <v>51812.32</v>
      </c>
      <c r="Q49" s="80">
        <f t="shared" si="15"/>
        <v>0.7982420653</v>
      </c>
      <c r="R49" s="80">
        <f t="shared" si="16"/>
        <v>0.6852706454</v>
      </c>
      <c r="S49" s="67" t="str">
        <f>IFERROR(VLOOKUP(I49,Hoja1!$I$6:$P$202,8,FALSE),"N/A")</f>
        <v>N/A</v>
      </c>
      <c r="T49" s="67">
        <f>VLOOKUP(I49,'Hoja 3'!$E$878:$G$1152,3,FALSE)</f>
        <v>33214.4</v>
      </c>
      <c r="U49" s="83" t="s">
        <v>253</v>
      </c>
      <c r="V49" s="2"/>
      <c r="W49" s="2"/>
      <c r="X49" s="2"/>
      <c r="Y49" s="2"/>
      <c r="Z49" s="2"/>
    </row>
    <row r="50" ht="14.25" customHeight="1">
      <c r="A50" s="75">
        <f t="shared" si="4"/>
        <v>44</v>
      </c>
      <c r="B50" s="76" t="s">
        <v>392</v>
      </c>
      <c r="C50" s="66" t="s">
        <v>149</v>
      </c>
      <c r="D50" s="66">
        <v>1.0</v>
      </c>
      <c r="E50" s="67">
        <f>IFERROR(VLOOKUP(B50,Hoja1!$B$6:$E$202,4,FALSE),"N/A")</f>
        <v>13325</v>
      </c>
      <c r="F50" s="67" t="str">
        <f>IFERROR(VLOOKUP(B50,'Hoja 3'!E48:G342,3,FALSE),"item no compatible")</f>
        <v>item no compatible</v>
      </c>
      <c r="G50" s="74"/>
      <c r="H50" s="77">
        <f t="shared" si="5"/>
        <v>44</v>
      </c>
      <c r="I50" s="78" t="s">
        <v>228</v>
      </c>
      <c r="J50" s="18"/>
      <c r="K50" s="20"/>
      <c r="L50" s="66" t="s">
        <v>208</v>
      </c>
      <c r="M50" s="66">
        <v>1.0</v>
      </c>
      <c r="N50" s="67">
        <f>IFERROR(VLOOKUP(I50,Hoja1!$I$6:$N$202,6,FALSE),"N/A")</f>
        <v>38975.5</v>
      </c>
      <c r="O50" s="67">
        <f>VLOOKUP(I50,'Hoja 3'!$E$878:$G$1152,3,FALSE)</f>
        <v>3272</v>
      </c>
      <c r="P50" s="79">
        <f>VLOOKUP(I50, 'Hoja 3'!$E$304:$H$578, 4, FALSE)</f>
        <v>40904.46</v>
      </c>
      <c r="Q50" s="80">
        <f t="shared" si="15"/>
        <v>0.9160498262</v>
      </c>
      <c r="R50" s="80">
        <f t="shared" si="16"/>
        <v>-0.0494916037</v>
      </c>
      <c r="S50" s="67">
        <f>IFERROR(VLOOKUP(I50,Hoja1!$I$6:$P$202,8,FALSE),"N/A")</f>
        <v>38840.85</v>
      </c>
      <c r="T50" s="67">
        <f>VLOOKUP(I50,'Hoja 3'!$E$878:$G$1152,3,FALSE)</f>
        <v>3272</v>
      </c>
      <c r="U50" s="80">
        <f t="shared" ref="U50:U53" si="17">((S50-T50)/S50)</f>
        <v>0.9157587952</v>
      </c>
      <c r="V50" s="2"/>
      <c r="W50" s="2"/>
      <c r="X50" s="2"/>
      <c r="Y50" s="2"/>
      <c r="Z50" s="2"/>
    </row>
    <row r="51" ht="14.25" customHeight="1">
      <c r="A51" s="75">
        <f t="shared" si="4"/>
        <v>45</v>
      </c>
      <c r="B51" s="76" t="s">
        <v>393</v>
      </c>
      <c r="C51" s="66" t="s">
        <v>149</v>
      </c>
      <c r="D51" s="66">
        <v>1.0</v>
      </c>
      <c r="E51" s="67">
        <f>IFERROR(VLOOKUP(B51,Hoja1!$B$6:$E$202,4,FALSE),"N/A")</f>
        <v>13325</v>
      </c>
      <c r="F51" s="67" t="str">
        <f>IFERROR(VLOOKUP(B51,'Hoja 3'!E49:G343,3,FALSE),"item no compatible")</f>
        <v>item no compatible</v>
      </c>
      <c r="G51" s="74"/>
      <c r="H51" s="77">
        <f t="shared" si="5"/>
        <v>45</v>
      </c>
      <c r="I51" s="78" t="s">
        <v>233</v>
      </c>
      <c r="J51" s="18"/>
      <c r="K51" s="20"/>
      <c r="L51" s="66" t="s">
        <v>208</v>
      </c>
      <c r="M51" s="66">
        <v>1.0</v>
      </c>
      <c r="N51" s="67">
        <f>IFERROR(VLOOKUP(I51,Hoja1!$I$6:$N$202,6,FALSE),"N/A")</f>
        <v>5175.6</v>
      </c>
      <c r="O51" s="67">
        <f>VLOOKUP(I51,'Hoja 3'!$E$878:$G$1152,3,FALSE)</f>
        <v>1</v>
      </c>
      <c r="P51" s="79">
        <f>VLOOKUP(I51, 'Hoja 3'!$E$304:$H$578, 4, FALSE)</f>
        <v>29996.6</v>
      </c>
      <c r="Q51" s="80">
        <f t="shared" si="15"/>
        <v>0.9998067857</v>
      </c>
      <c r="R51" s="80">
        <f t="shared" si="16"/>
        <v>-4.795772471</v>
      </c>
      <c r="S51" s="67">
        <f>IFERROR(VLOOKUP(I51,Hoja1!$I$6:$P$202,8,FALSE),"N/A")</f>
        <v>5175.6</v>
      </c>
      <c r="T51" s="67">
        <f>VLOOKUP(I51,'Hoja 3'!$E$878:$G$1152,3,FALSE)</f>
        <v>1</v>
      </c>
      <c r="U51" s="80">
        <f t="shared" si="17"/>
        <v>0.9998067857</v>
      </c>
      <c r="V51" s="2"/>
      <c r="W51" s="2"/>
      <c r="X51" s="2"/>
      <c r="Y51" s="2"/>
      <c r="Z51" s="2"/>
    </row>
    <row r="52" ht="14.25" customHeight="1">
      <c r="A52" s="75">
        <f t="shared" si="4"/>
        <v>46</v>
      </c>
      <c r="B52" s="76" t="s">
        <v>398</v>
      </c>
      <c r="C52" s="66" t="s">
        <v>149</v>
      </c>
      <c r="D52" s="66">
        <v>1.0</v>
      </c>
      <c r="E52" s="67">
        <f>IFERROR(VLOOKUP(B52,Hoja1!$B$6:$E$202,4,FALSE),"N/A")</f>
        <v>19987.5</v>
      </c>
      <c r="F52" s="67" t="str">
        <f>IFERROR(VLOOKUP(B52,'Hoja 3'!E50:G344,3,FALSE),"item no compatible")</f>
        <v>item no compatible</v>
      </c>
      <c r="G52" s="74"/>
      <c r="H52" s="77">
        <f t="shared" si="5"/>
        <v>46</v>
      </c>
      <c r="I52" s="78" t="s">
        <v>236</v>
      </c>
      <c r="J52" s="18"/>
      <c r="K52" s="20"/>
      <c r="L52" s="66" t="s">
        <v>208</v>
      </c>
      <c r="M52" s="66">
        <v>1.0</v>
      </c>
      <c r="N52" s="67">
        <f>IFERROR(VLOOKUP(I52,Hoja1!$I$6:$N$202,6,FALSE),"N/A")</f>
        <v>54288</v>
      </c>
      <c r="O52" s="67">
        <f>VLOOKUP(I52,'Hoja 3'!$E$878:$G$1152,3,FALSE)</f>
        <v>4188.8</v>
      </c>
      <c r="P52" s="79">
        <f>VLOOKUP(I52, 'Hoja 3'!$E$304:$H$578, 4, FALSE)</f>
        <v>55902.76</v>
      </c>
      <c r="Q52" s="80">
        <f t="shared" si="15"/>
        <v>0.9228411435</v>
      </c>
      <c r="R52" s="80">
        <f t="shared" si="16"/>
        <v>-0.02974432655</v>
      </c>
      <c r="S52" s="67">
        <f>IFERROR(VLOOKUP(I52,Hoja1!$I$6:$P$202,8,FALSE),"N/A")</f>
        <v>53720</v>
      </c>
      <c r="T52" s="67">
        <f>VLOOKUP(I52,'Hoja 3'!$E$878:$G$1152,3,FALSE)</f>
        <v>4188.8</v>
      </c>
      <c r="U52" s="80">
        <f t="shared" si="17"/>
        <v>0.9220253165</v>
      </c>
      <c r="V52" s="2"/>
      <c r="W52" s="2"/>
      <c r="X52" s="2"/>
      <c r="Y52" s="2"/>
      <c r="Z52" s="2"/>
    </row>
    <row r="53" ht="14.25" customHeight="1">
      <c r="A53" s="75">
        <f t="shared" si="4"/>
        <v>47</v>
      </c>
      <c r="B53" s="76" t="s">
        <v>403</v>
      </c>
      <c r="C53" s="66" t="s">
        <v>149</v>
      </c>
      <c r="D53" s="66">
        <v>1.0</v>
      </c>
      <c r="E53" s="67">
        <f>IFERROR(VLOOKUP(B53,Hoja1!$B$6:$E$202,4,FALSE),"N/A")</f>
        <v>46637.5</v>
      </c>
      <c r="F53" s="67" t="str">
        <f>IFERROR(VLOOKUP(B53,'Hoja 3'!E51:G345,3,FALSE),"item no compatible")</f>
        <v>item no compatible</v>
      </c>
      <c r="G53" s="74"/>
      <c r="H53" s="77">
        <f t="shared" si="5"/>
        <v>47</v>
      </c>
      <c r="I53" s="78" t="s">
        <v>240</v>
      </c>
      <c r="J53" s="18"/>
      <c r="K53" s="20"/>
      <c r="L53" s="66" t="s">
        <v>208</v>
      </c>
      <c r="M53" s="66">
        <v>1.0</v>
      </c>
      <c r="N53" s="67">
        <f>IFERROR(VLOOKUP(I53,Hoja1!$I$6:$N$202,6,FALSE),"N/A")</f>
        <v>580283.75</v>
      </c>
      <c r="O53" s="67">
        <f>VLOOKUP(I53,'Hoja 3'!$E$878:$G$1152,3,FALSE)</f>
        <v>1</v>
      </c>
      <c r="P53" s="79">
        <f>VLOOKUP(I53, 'Hoja 3'!$E$304:$H$578, 4, FALSE)</f>
        <v>1090785.6</v>
      </c>
      <c r="Q53" s="80">
        <f t="shared" si="15"/>
        <v>0.9999982767</v>
      </c>
      <c r="R53" s="80">
        <f t="shared" si="16"/>
        <v>-0.8797452109</v>
      </c>
      <c r="S53" s="67">
        <f>IFERROR(VLOOKUP(I53,Hoja1!$I$6:$P$202,8,FALSE),"N/A")</f>
        <v>1465291</v>
      </c>
      <c r="T53" s="67">
        <f>VLOOKUP(I53,'Hoja 3'!$E$878:$G$1152,3,FALSE)</f>
        <v>1</v>
      </c>
      <c r="U53" s="80">
        <f t="shared" si="17"/>
        <v>0.9999993175</v>
      </c>
      <c r="V53" s="2"/>
      <c r="W53" s="2"/>
      <c r="X53" s="2"/>
      <c r="Y53" s="2"/>
      <c r="Z53" s="2"/>
    </row>
    <row r="54" ht="14.25" customHeight="1">
      <c r="A54" s="75">
        <f t="shared" si="4"/>
        <v>48</v>
      </c>
      <c r="B54" s="76" t="s">
        <v>408</v>
      </c>
      <c r="C54" s="66" t="s">
        <v>149</v>
      </c>
      <c r="D54" s="66">
        <v>1.0</v>
      </c>
      <c r="E54" s="67">
        <f>IFERROR(VLOOKUP(B54,Hoja1!$B$6:$E$202,4,FALSE),"N/A")</f>
        <v>38606.8144</v>
      </c>
      <c r="F54" s="67" t="str">
        <f>IFERROR(VLOOKUP(B54,'Hoja 3'!E52:G346,3,FALSE),"item no compatible")</f>
        <v>item no compatible</v>
      </c>
      <c r="G54" s="74"/>
      <c r="H54" s="77">
        <f t="shared" si="5"/>
        <v>48</v>
      </c>
      <c r="I54" s="78" t="s">
        <v>243</v>
      </c>
      <c r="J54" s="18"/>
      <c r="K54" s="20"/>
      <c r="L54" s="66" t="s">
        <v>208</v>
      </c>
      <c r="M54" s="66">
        <v>1.0</v>
      </c>
      <c r="N54" s="67">
        <f>IFERROR(VLOOKUP(I54,Hoja1!$I$6:$N$202,6,FALSE),"N/A")</f>
        <v>43984</v>
      </c>
      <c r="O54" s="67">
        <f>VLOOKUP(I54,'Hoja 3'!$E$878:$G$1152,3,FALSE)</f>
        <v>6283.2</v>
      </c>
      <c r="P54" s="79">
        <f>VLOOKUP(I54, 'Hoja 3'!$E$304:$H$578, 4, FALSE)</f>
        <v>65447.14</v>
      </c>
      <c r="Q54" s="83" t="s">
        <v>253</v>
      </c>
      <c r="R54" s="83" t="s">
        <v>253</v>
      </c>
      <c r="S54" s="67">
        <f>IFERROR(VLOOKUP(I54,Hoja1!$I$6:$P$202,8,FALSE),"N/A")</f>
        <v>42072</v>
      </c>
      <c r="T54" s="67">
        <f>VLOOKUP(I54,'Hoja 3'!$E$878:$G$1152,3,FALSE)</f>
        <v>6283.2</v>
      </c>
      <c r="U54" s="83" t="s">
        <v>253</v>
      </c>
      <c r="V54" s="2"/>
      <c r="W54" s="2"/>
      <c r="X54" s="2"/>
      <c r="Y54" s="2"/>
      <c r="Z54" s="2"/>
    </row>
    <row r="55" ht="14.25" customHeight="1">
      <c r="A55" s="75">
        <f t="shared" si="4"/>
        <v>49</v>
      </c>
      <c r="B55" s="76" t="s">
        <v>596</v>
      </c>
      <c r="C55" s="66" t="s">
        <v>149</v>
      </c>
      <c r="D55" s="66">
        <v>1.0</v>
      </c>
      <c r="E55" s="67">
        <f>IFERROR(VLOOKUP(B55,Hoja1!$B$6:$E$202,4,FALSE),"N/A")</f>
        <v>836023</v>
      </c>
      <c r="F55" s="67" t="str">
        <f>IFERROR(VLOOKUP(B55,'Hoja 3'!E53:G347,3,FALSE),"item no compatible")</f>
        <v>item no compatible</v>
      </c>
      <c r="G55" s="74"/>
      <c r="H55" s="77">
        <f t="shared" si="5"/>
        <v>49</v>
      </c>
      <c r="I55" s="78" t="s">
        <v>245</v>
      </c>
      <c r="J55" s="18"/>
      <c r="K55" s="20"/>
      <c r="L55" s="66" t="s">
        <v>208</v>
      </c>
      <c r="M55" s="66">
        <v>1.0</v>
      </c>
      <c r="N55" s="67">
        <f>IFERROR(VLOOKUP(I55,Hoja1!$I$6:$N$202,6,FALSE),"N/A")</f>
        <v>1945889</v>
      </c>
      <c r="O55" s="67">
        <f>VLOOKUP(I55,'Hoja 3'!$E$878:$G$1152,3,FALSE)</f>
        <v>29451.2</v>
      </c>
      <c r="P55" s="79">
        <f>VLOOKUP(I55, 'Hoja 3'!$E$304:$H$578, 4, FALSE)</f>
        <v>1636178.4</v>
      </c>
      <c r="Q55" s="80">
        <f t="shared" ref="Q55:Q70" si="18">((N55-O55)/N55)</f>
        <v>0.9848649126</v>
      </c>
      <c r="R55" s="80">
        <f t="shared" ref="R55:R70" si="19">((N55-P55)/N55)</f>
        <v>0.1591614938</v>
      </c>
      <c r="S55" s="67">
        <f>IFERROR(VLOOKUP(I55,Hoja1!$I$6:$P$202,8,FALSE),"N/A")</f>
        <v>2539344</v>
      </c>
      <c r="T55" s="67">
        <f>VLOOKUP(I55,'Hoja 3'!$E$878:$G$1152,3,FALSE)</f>
        <v>29451.2</v>
      </c>
      <c r="U55" s="80">
        <f t="shared" ref="U55:U70" si="20">((S55-T55)/S55)</f>
        <v>0.988402044</v>
      </c>
      <c r="V55" s="2"/>
      <c r="W55" s="2"/>
      <c r="X55" s="2"/>
      <c r="Y55" s="2"/>
      <c r="Z55" s="2"/>
    </row>
    <row r="56" ht="14.25" customHeight="1">
      <c r="A56" s="75">
        <f t="shared" si="4"/>
        <v>50</v>
      </c>
      <c r="B56" s="76" t="s">
        <v>601</v>
      </c>
      <c r="C56" s="66" t="s">
        <v>149</v>
      </c>
      <c r="D56" s="66">
        <v>1.0</v>
      </c>
      <c r="E56" s="67">
        <f>IFERROR(VLOOKUP(B56,Hoja1!$B$6:$E$202,4,FALSE),"N/A")</f>
        <v>516509</v>
      </c>
      <c r="F56" s="67" t="str">
        <f>IFERROR(VLOOKUP(B56,'Hoja 3'!E54:G348,3,FALSE),"item no compatible")</f>
        <v>item no compatible</v>
      </c>
      <c r="G56" s="74"/>
      <c r="H56" s="77">
        <f t="shared" si="5"/>
        <v>50</v>
      </c>
      <c r="I56" s="78" t="s">
        <v>249</v>
      </c>
      <c r="J56" s="18"/>
      <c r="K56" s="20"/>
      <c r="L56" s="66" t="s">
        <v>208</v>
      </c>
      <c r="M56" s="66">
        <v>1.0</v>
      </c>
      <c r="N56" s="67">
        <f>IFERROR(VLOOKUP(I56,Hoja1!$I$6:$N$202,6,FALSE),"N/A")</f>
        <v>1341525</v>
      </c>
      <c r="O56" s="67">
        <f>VLOOKUP(I56,'Hoja 3'!$E$878:$G$1152,3,FALSE)</f>
        <v>98170.4</v>
      </c>
      <c r="P56" s="79">
        <f>VLOOKUP(I56, 'Hoja 3'!$E$304:$H$578, 4, FALSE)</f>
        <v>1227133.8</v>
      </c>
      <c r="Q56" s="80">
        <f t="shared" si="18"/>
        <v>0.9268217886</v>
      </c>
      <c r="R56" s="80">
        <f t="shared" si="19"/>
        <v>0.08526952535</v>
      </c>
      <c r="S56" s="67">
        <f>IFERROR(VLOOKUP(I56,Hoja1!$I$6:$P$202,8,FALSE),"N/A")</f>
        <v>1306789</v>
      </c>
      <c r="T56" s="67">
        <f>VLOOKUP(I56,'Hoja 3'!$E$878:$G$1152,3,FALSE)</f>
        <v>98170.4</v>
      </c>
      <c r="U56" s="80">
        <f t="shared" si="20"/>
        <v>0.9248766251</v>
      </c>
      <c r="V56" s="2"/>
      <c r="W56" s="2"/>
      <c r="X56" s="2"/>
      <c r="Y56" s="2"/>
      <c r="Z56" s="2"/>
    </row>
    <row r="57" ht="14.25" customHeight="1">
      <c r="A57" s="75">
        <f t="shared" si="4"/>
        <v>51</v>
      </c>
      <c r="B57" s="76" t="s">
        <v>608</v>
      </c>
      <c r="C57" s="66" t="s">
        <v>149</v>
      </c>
      <c r="D57" s="66">
        <v>1.0</v>
      </c>
      <c r="E57" s="67">
        <f>IFERROR(VLOOKUP(B57,Hoja1!$B$6:$E$202,4,FALSE),"N/A")</f>
        <v>19987.5</v>
      </c>
      <c r="F57" s="67" t="str">
        <f>IFERROR(VLOOKUP(B57,'Hoja 3'!E55:G349,3,FALSE),"item no compatible")</f>
        <v>item no compatible</v>
      </c>
      <c r="G57" s="74"/>
      <c r="H57" s="77">
        <f t="shared" si="5"/>
        <v>51</v>
      </c>
      <c r="I57" s="78" t="s">
        <v>259</v>
      </c>
      <c r="J57" s="18"/>
      <c r="K57" s="20"/>
      <c r="L57" s="66" t="s">
        <v>208</v>
      </c>
      <c r="M57" s="66">
        <v>1.0</v>
      </c>
      <c r="N57" s="67">
        <f>IFERROR(VLOOKUP(I57,Hoja1!$I$6:$N$202,6,FALSE),"N/A")</f>
        <v>168444</v>
      </c>
      <c r="O57" s="67">
        <f>VLOOKUP(I57,'Hoja 3'!$E$878:$G$1152,3,FALSE)</f>
        <v>17452.8</v>
      </c>
      <c r="P57" s="79">
        <f>VLOOKUP(I57, 'Hoja 3'!$E$304:$H$578, 4, FALSE)</f>
        <v>70901.06</v>
      </c>
      <c r="Q57" s="80">
        <f t="shared" si="18"/>
        <v>0.8963881171</v>
      </c>
      <c r="R57" s="80">
        <f t="shared" si="19"/>
        <v>0.5790823063</v>
      </c>
      <c r="S57" s="67">
        <f>IFERROR(VLOOKUP(I57,Hoja1!$I$6:$P$202,8,FALSE),"N/A")</f>
        <v>160666</v>
      </c>
      <c r="T57" s="67">
        <f>VLOOKUP(I57,'Hoja 3'!$E$878:$G$1152,3,FALSE)</f>
        <v>17452.8</v>
      </c>
      <c r="U57" s="80">
        <f t="shared" si="20"/>
        <v>0.8913721634</v>
      </c>
      <c r="V57" s="2"/>
      <c r="W57" s="2"/>
      <c r="X57" s="2"/>
      <c r="Y57" s="2"/>
      <c r="Z57" s="2"/>
    </row>
    <row r="58" ht="14.25" customHeight="1">
      <c r="A58" s="75">
        <f t="shared" si="4"/>
        <v>52</v>
      </c>
      <c r="B58" s="76" t="s">
        <v>614</v>
      </c>
      <c r="C58" s="66" t="s">
        <v>149</v>
      </c>
      <c r="D58" s="66">
        <v>1.0</v>
      </c>
      <c r="E58" s="67">
        <f>IFERROR(VLOOKUP(B58,Hoja1!$B$6:$E$202,4,FALSE),"N/A")</f>
        <v>124252</v>
      </c>
      <c r="F58" s="67" t="str">
        <f>IFERROR(VLOOKUP(B58,'Hoja 3'!E56:G350,3,FALSE),"item no compatible")</f>
        <v>item no compatible</v>
      </c>
      <c r="G58" s="74"/>
      <c r="H58" s="77">
        <f t="shared" si="5"/>
        <v>52</v>
      </c>
      <c r="I58" s="78" t="s">
        <v>262</v>
      </c>
      <c r="J58" s="18"/>
      <c r="K58" s="20"/>
      <c r="L58" s="66" t="s">
        <v>208</v>
      </c>
      <c r="M58" s="66">
        <v>1.0</v>
      </c>
      <c r="N58" s="67">
        <f>IFERROR(VLOOKUP(I58,Hoja1!$I$6:$N$202,6,FALSE),"N/A")</f>
        <v>1620376</v>
      </c>
      <c r="O58" s="67">
        <f>VLOOKUP(I58,'Hoja 3'!$E$878:$G$1152,3,FALSE)</f>
        <v>1</v>
      </c>
      <c r="P58" s="79">
        <f>VLOOKUP(I58, 'Hoja 3'!$E$304:$H$578, 4, FALSE)</f>
        <v>1772526.6</v>
      </c>
      <c r="Q58" s="80">
        <f t="shared" si="18"/>
        <v>0.9999993829</v>
      </c>
      <c r="R58" s="80">
        <f t="shared" si="19"/>
        <v>-0.09389832977</v>
      </c>
      <c r="S58" s="67">
        <f>IFERROR(VLOOKUP(I58,Hoja1!$I$6:$P$202,8,FALSE),"N/A")</f>
        <v>1799254</v>
      </c>
      <c r="T58" s="67">
        <f>VLOOKUP(I58,'Hoja 3'!$E$878:$G$1152,3,FALSE)</f>
        <v>1</v>
      </c>
      <c r="U58" s="80">
        <f t="shared" si="20"/>
        <v>0.9999994442</v>
      </c>
      <c r="V58" s="2"/>
      <c r="W58" s="2"/>
      <c r="X58" s="2"/>
      <c r="Y58" s="2"/>
      <c r="Z58" s="2"/>
    </row>
    <row r="59" ht="14.25" customHeight="1">
      <c r="A59" s="75">
        <f t="shared" si="4"/>
        <v>53</v>
      </c>
      <c r="B59" s="76" t="s">
        <v>619</v>
      </c>
      <c r="C59" s="66" t="s">
        <v>149</v>
      </c>
      <c r="D59" s="66">
        <v>1.0</v>
      </c>
      <c r="E59" s="67">
        <f>IFERROR(VLOOKUP(B59,Hoja1!$B$6:$E$202,4,FALSE),"N/A")</f>
        <v>201723.2</v>
      </c>
      <c r="F59" s="67" t="str">
        <f>IFERROR(VLOOKUP(B59,'Hoja 3'!E57:G351,3,FALSE),"item no compatible")</f>
        <v>item no compatible</v>
      </c>
      <c r="G59" s="74"/>
      <c r="H59" s="77">
        <f t="shared" si="5"/>
        <v>53</v>
      </c>
      <c r="I59" s="78" t="s">
        <v>271</v>
      </c>
      <c r="J59" s="18"/>
      <c r="K59" s="20"/>
      <c r="L59" s="66" t="s">
        <v>208</v>
      </c>
      <c r="M59" s="66">
        <v>1.0</v>
      </c>
      <c r="N59" s="67">
        <f>IFERROR(VLOOKUP(I59,Hoja1!$I$6:$N$202,6,FALSE),"N/A")</f>
        <v>2706438</v>
      </c>
      <c r="O59" s="67">
        <f>VLOOKUP(I59,'Hoja 3'!$E$878:$G$1152,3,FALSE)</f>
        <v>117804.8</v>
      </c>
      <c r="P59" s="79">
        <f>VLOOKUP(I59, 'Hoja 3'!$E$304:$H$578, 4, FALSE)</f>
        <v>1772526.6</v>
      </c>
      <c r="Q59" s="80">
        <f t="shared" si="18"/>
        <v>0.9564723818</v>
      </c>
      <c r="R59" s="80">
        <f t="shared" si="19"/>
        <v>0.3450703101</v>
      </c>
      <c r="S59" s="67">
        <f>IFERROR(VLOOKUP(I59,Hoja1!$I$6:$P$202,8,FALSE),"N/A")</f>
        <v>2815858.089</v>
      </c>
      <c r="T59" s="67">
        <f>VLOOKUP(I59,'Hoja 3'!$E$878:$G$1152,3,FALSE)</f>
        <v>117804.8</v>
      </c>
      <c r="U59" s="80">
        <f t="shared" si="20"/>
        <v>0.9581638008</v>
      </c>
      <c r="V59" s="2"/>
      <c r="W59" s="2"/>
      <c r="X59" s="2"/>
      <c r="Y59" s="2"/>
      <c r="Z59" s="2"/>
    </row>
    <row r="60" ht="14.25" customHeight="1">
      <c r="A60" s="75">
        <f t="shared" si="4"/>
        <v>54</v>
      </c>
      <c r="B60" s="76" t="s">
        <v>641</v>
      </c>
      <c r="C60" s="66" t="s">
        <v>149</v>
      </c>
      <c r="D60" s="66">
        <v>1.0</v>
      </c>
      <c r="E60" s="67">
        <f>IFERROR(VLOOKUP(B60,Hoja1!$B$6:$E$202,4,FALSE),"N/A")</f>
        <v>26021.5536</v>
      </c>
      <c r="F60" s="67" t="str">
        <f>IFERROR(VLOOKUP(B60,'Hoja 3'!E58:G352,3,FALSE),"item no compatible")</f>
        <v>item no compatible</v>
      </c>
      <c r="G60" s="74"/>
      <c r="H60" s="77">
        <f t="shared" si="5"/>
        <v>54</v>
      </c>
      <c r="I60" s="78" t="s">
        <v>275</v>
      </c>
      <c r="J60" s="18"/>
      <c r="K60" s="20"/>
      <c r="L60" s="66" t="s">
        <v>208</v>
      </c>
      <c r="M60" s="66">
        <v>1.0</v>
      </c>
      <c r="N60" s="67">
        <f>IFERROR(VLOOKUP(I60,Hoja1!$I$6:$N$202,6,FALSE),"N/A")</f>
        <v>412851</v>
      </c>
      <c r="O60" s="67">
        <f>VLOOKUP(I60,'Hoja 3'!$E$878:$G$1152,3,FALSE)</f>
        <v>45158.4</v>
      </c>
      <c r="P60" s="79">
        <f>VLOOKUP(I60, 'Hoja 3'!$E$304:$H$578, 4, FALSE)</f>
        <v>299966.04</v>
      </c>
      <c r="Q60" s="80">
        <f t="shared" si="18"/>
        <v>0.8906181649</v>
      </c>
      <c r="R60" s="80">
        <f t="shared" si="19"/>
        <v>0.2734278469</v>
      </c>
      <c r="S60" s="67">
        <f>IFERROR(VLOOKUP(I60,Hoja1!$I$6:$P$202,8,FALSE),"N/A")</f>
        <v>406316</v>
      </c>
      <c r="T60" s="67">
        <f>VLOOKUP(I60,'Hoja 3'!$E$878:$G$1152,3,FALSE)</f>
        <v>45158.4</v>
      </c>
      <c r="U60" s="80">
        <f t="shared" si="20"/>
        <v>0.8888589177</v>
      </c>
      <c r="V60" s="2"/>
      <c r="W60" s="2"/>
      <c r="X60" s="2"/>
      <c r="Y60" s="2"/>
      <c r="Z60" s="2"/>
    </row>
    <row r="61" ht="14.25" customHeight="1">
      <c r="A61" s="75">
        <f t="shared" si="4"/>
        <v>55</v>
      </c>
      <c r="B61" s="76" t="s">
        <v>413</v>
      </c>
      <c r="C61" s="66" t="s">
        <v>149</v>
      </c>
      <c r="D61" s="66">
        <v>1.0</v>
      </c>
      <c r="E61" s="67">
        <f>IFERROR(VLOOKUP(B61,Hoja1!$B$6:$E$202,4,FALSE),"N/A")</f>
        <v>69386</v>
      </c>
      <c r="F61" s="67" t="str">
        <f>IFERROR(VLOOKUP(B61,'Hoja 3'!E59:G353,3,FALSE),"item no compatible")</f>
        <v>item no compatible</v>
      </c>
      <c r="G61" s="74"/>
      <c r="H61" s="77">
        <f t="shared" si="5"/>
        <v>55</v>
      </c>
      <c r="I61" s="78" t="s">
        <v>287</v>
      </c>
      <c r="J61" s="18"/>
      <c r="K61" s="20"/>
      <c r="L61" s="66" t="s">
        <v>208</v>
      </c>
      <c r="M61" s="66">
        <v>1.0</v>
      </c>
      <c r="N61" s="67">
        <f>IFERROR(VLOOKUP(I61,Hoja1!$I$6:$N$202,6,FALSE),"N/A")</f>
        <v>161057.477</v>
      </c>
      <c r="O61" s="67">
        <f>VLOOKUP(I61,'Hoja 3'!$E$878:$G$1152,3,FALSE)</f>
        <v>1</v>
      </c>
      <c r="P61" s="79">
        <f>VLOOKUP(I61, 'Hoja 3'!$E$304:$H$578, 4, FALSE)</f>
        <v>149983.02</v>
      </c>
      <c r="Q61" s="80">
        <f t="shared" si="18"/>
        <v>0.999993791</v>
      </c>
      <c r="R61" s="80">
        <f t="shared" si="19"/>
        <v>0.06876089956</v>
      </c>
      <c r="S61" s="67">
        <f>IFERROR(VLOOKUP(I61,Hoja1!$I$6:$P$202,8,FALSE),"N/A")</f>
        <v>154054.978</v>
      </c>
      <c r="T61" s="67">
        <f>VLOOKUP(I61,'Hoja 3'!$E$878:$G$1152,3,FALSE)</f>
        <v>1</v>
      </c>
      <c r="U61" s="80">
        <f t="shared" si="20"/>
        <v>0.9999935088</v>
      </c>
      <c r="V61" s="2"/>
      <c r="W61" s="2"/>
      <c r="X61" s="2"/>
      <c r="Y61" s="2"/>
      <c r="Z61" s="2"/>
    </row>
    <row r="62" ht="14.25" customHeight="1">
      <c r="A62" s="75">
        <f t="shared" si="4"/>
        <v>56</v>
      </c>
      <c r="B62" s="76" t="s">
        <v>422</v>
      </c>
      <c r="C62" s="66" t="s">
        <v>149</v>
      </c>
      <c r="D62" s="66">
        <v>1.0</v>
      </c>
      <c r="E62" s="67">
        <f>IFERROR(VLOOKUP(B62,Hoja1!$B$6:$E$202,4,FALSE),"N/A")</f>
        <v>69386</v>
      </c>
      <c r="F62" s="67" t="str">
        <f>IFERROR(VLOOKUP(B62,'Hoja 3'!E60:G354,3,FALSE),"item no compatible")</f>
        <v>item no compatible</v>
      </c>
      <c r="G62" s="74"/>
      <c r="H62" s="77">
        <f t="shared" si="5"/>
        <v>56</v>
      </c>
      <c r="I62" s="78" t="s">
        <v>295</v>
      </c>
      <c r="J62" s="18"/>
      <c r="K62" s="20"/>
      <c r="L62" s="66" t="s">
        <v>208</v>
      </c>
      <c r="M62" s="66">
        <v>1.0</v>
      </c>
      <c r="N62" s="67">
        <f>IFERROR(VLOOKUP(I62,Hoja1!$I$6:$N$202,6,FALSE),"N/A")</f>
        <v>161057.477</v>
      </c>
      <c r="O62" s="67">
        <f>VLOOKUP(I62,'Hoja 3'!$E$878:$G$1152,3,FALSE)</f>
        <v>1</v>
      </c>
      <c r="P62" s="79">
        <f>VLOOKUP(I62, 'Hoja 3'!$E$304:$H$578, 4, FALSE)</f>
        <v>149983.02</v>
      </c>
      <c r="Q62" s="80">
        <f t="shared" si="18"/>
        <v>0.999993791</v>
      </c>
      <c r="R62" s="80">
        <f t="shared" si="19"/>
        <v>0.06876089956</v>
      </c>
      <c r="S62" s="67">
        <f>IFERROR(VLOOKUP(I62,Hoja1!$I$6:$P$202,8,FALSE),"N/A")</f>
        <v>154054.978</v>
      </c>
      <c r="T62" s="67">
        <f>VLOOKUP(I62,'Hoja 3'!$E$878:$G$1152,3,FALSE)</f>
        <v>1</v>
      </c>
      <c r="U62" s="80">
        <f t="shared" si="20"/>
        <v>0.9999935088</v>
      </c>
      <c r="V62" s="2"/>
      <c r="W62" s="2"/>
      <c r="X62" s="2"/>
      <c r="Y62" s="2"/>
      <c r="Z62" s="2"/>
    </row>
    <row r="63" ht="14.25" customHeight="1">
      <c r="A63" s="75">
        <f t="shared" si="4"/>
        <v>57</v>
      </c>
      <c r="B63" s="76" t="s">
        <v>654</v>
      </c>
      <c r="C63" s="66" t="s">
        <v>149</v>
      </c>
      <c r="D63" s="66">
        <v>1.0</v>
      </c>
      <c r="E63" s="67">
        <f>IFERROR(VLOOKUP(B63,Hoja1!$B$6:$E$202,4,FALSE),"N/A")</f>
        <v>163181</v>
      </c>
      <c r="F63" s="67" t="str">
        <f>IFERROR(VLOOKUP(B63,'Hoja 3'!E61:G355,3,FALSE),"item no compatible")</f>
        <v>item no compatible</v>
      </c>
      <c r="G63" s="74"/>
      <c r="H63" s="77">
        <f t="shared" si="5"/>
        <v>57</v>
      </c>
      <c r="I63" s="78" t="s">
        <v>298</v>
      </c>
      <c r="J63" s="18"/>
      <c r="K63" s="20"/>
      <c r="L63" s="66" t="s">
        <v>208</v>
      </c>
      <c r="M63" s="66">
        <v>1.0</v>
      </c>
      <c r="N63" s="67">
        <f>IFERROR(VLOOKUP(I63,Hoja1!$I$6:$N$202,6,FALSE),"N/A")</f>
        <v>523057</v>
      </c>
      <c r="O63" s="67">
        <f>VLOOKUP(I63,'Hoja 3'!$E$878:$G$1152,3,FALSE)</f>
        <v>1</v>
      </c>
      <c r="P63" s="79">
        <f>VLOOKUP(I63, 'Hoja 3'!$E$304:$H$578, 4, FALSE)</f>
        <v>381774.96</v>
      </c>
      <c r="Q63" s="80">
        <f t="shared" si="18"/>
        <v>0.9999980882</v>
      </c>
      <c r="R63" s="80">
        <f t="shared" si="19"/>
        <v>0.2701083056</v>
      </c>
      <c r="S63" s="67">
        <f>IFERROR(VLOOKUP(I63,Hoja1!$I$6:$P$202,8,FALSE),"N/A")</f>
        <v>189839.85</v>
      </c>
      <c r="T63" s="67">
        <f>VLOOKUP(I63,'Hoja 3'!$E$878:$G$1152,3,FALSE)</f>
        <v>1</v>
      </c>
      <c r="U63" s="80">
        <f t="shared" si="20"/>
        <v>0.9999947324</v>
      </c>
      <c r="V63" s="2"/>
      <c r="W63" s="2"/>
      <c r="X63" s="2"/>
      <c r="Y63" s="2"/>
      <c r="Z63" s="2"/>
    </row>
    <row r="64" ht="14.25" customHeight="1">
      <c r="A64" s="75">
        <f t="shared" si="4"/>
        <v>58</v>
      </c>
      <c r="B64" s="76" t="s">
        <v>425</v>
      </c>
      <c r="C64" s="66" t="s">
        <v>149</v>
      </c>
      <c r="D64" s="66">
        <v>1.0</v>
      </c>
      <c r="E64" s="67">
        <f>IFERROR(VLOOKUP(B64,Hoja1!$B$6:$E$202,4,FALSE),"N/A")</f>
        <v>104723</v>
      </c>
      <c r="F64" s="67" t="str">
        <f>IFERROR(VLOOKUP(B64,'Hoja 3'!E62:G356,3,FALSE),"item no compatible")</f>
        <v>item no compatible</v>
      </c>
      <c r="G64" s="74"/>
      <c r="H64" s="77">
        <f t="shared" si="5"/>
        <v>58</v>
      </c>
      <c r="I64" s="78" t="s">
        <v>302</v>
      </c>
      <c r="J64" s="18"/>
      <c r="K64" s="20"/>
      <c r="L64" s="66" t="s">
        <v>208</v>
      </c>
      <c r="M64" s="66">
        <v>1.0</v>
      </c>
      <c r="N64" s="67">
        <f>IFERROR(VLOOKUP(I64,Hoja1!$I$6:$N$202,6,FALSE),"N/A")</f>
        <v>963633.55</v>
      </c>
      <c r="O64" s="67">
        <f>VLOOKUP(I64,'Hoja 3'!$E$878:$G$1152,3,FALSE)</f>
        <v>54975.2</v>
      </c>
      <c r="P64" s="79">
        <f>VLOOKUP(I64, 'Hoja 3'!$E$304:$H$578, 4, FALSE)</f>
        <v>722645.46</v>
      </c>
      <c r="Q64" s="80">
        <f t="shared" si="18"/>
        <v>0.9429500976</v>
      </c>
      <c r="R64" s="80">
        <f t="shared" si="19"/>
        <v>0.2500827104</v>
      </c>
      <c r="S64" s="67">
        <f>IFERROR(VLOOKUP(I64,Hoja1!$I$6:$P$202,8,FALSE),"N/A")</f>
        <v>250841.85</v>
      </c>
      <c r="T64" s="67">
        <f>VLOOKUP(I64,'Hoja 3'!$E$878:$G$1152,3,FALSE)</f>
        <v>54975.2</v>
      </c>
      <c r="U64" s="80">
        <f t="shared" si="20"/>
        <v>0.7808372088</v>
      </c>
      <c r="V64" s="2"/>
      <c r="W64" s="2"/>
      <c r="X64" s="2"/>
      <c r="Y64" s="2"/>
      <c r="Z64" s="2"/>
    </row>
    <row r="65" ht="14.25" customHeight="1">
      <c r="A65" s="75">
        <f t="shared" si="4"/>
        <v>59</v>
      </c>
      <c r="B65" s="76" t="s">
        <v>430</v>
      </c>
      <c r="C65" s="66" t="s">
        <v>149</v>
      </c>
      <c r="D65" s="66">
        <v>1.0</v>
      </c>
      <c r="E65" s="67">
        <f>IFERROR(VLOOKUP(B65,Hoja1!$B$6:$E$202,4,FALSE),"N/A")</f>
        <v>108262</v>
      </c>
      <c r="F65" s="67" t="str">
        <f>IFERROR(VLOOKUP(B65,'Hoja 3'!E63:G357,3,FALSE),"item no compatible")</f>
        <v>item no compatible</v>
      </c>
      <c r="G65" s="74"/>
      <c r="H65" s="77">
        <f t="shared" si="5"/>
        <v>59</v>
      </c>
      <c r="I65" s="78" t="s">
        <v>305</v>
      </c>
      <c r="J65" s="18"/>
      <c r="K65" s="20"/>
      <c r="L65" s="66" t="s">
        <v>208</v>
      </c>
      <c r="M65" s="66">
        <v>1.0</v>
      </c>
      <c r="N65" s="67">
        <f>IFERROR(VLOOKUP(I65,Hoja1!$I$6:$N$202,6,FALSE),"N/A")</f>
        <v>761294</v>
      </c>
      <c r="O65" s="67">
        <f>VLOOKUP(I65,'Hoja 3'!$E$878:$G$1152,3,FALSE)</f>
        <v>124349.6</v>
      </c>
      <c r="P65" s="79">
        <f>VLOOKUP(I65, 'Hoja 3'!$E$304:$H$578, 4, FALSE)</f>
        <v>613566.9</v>
      </c>
      <c r="Q65" s="80">
        <f t="shared" si="18"/>
        <v>0.8366602127</v>
      </c>
      <c r="R65" s="80">
        <f t="shared" si="19"/>
        <v>0.194047372</v>
      </c>
      <c r="S65" s="67">
        <f>IFERROR(VLOOKUP(I65,Hoja1!$I$6:$P$202,8,FALSE),"N/A")</f>
        <v>194005.25</v>
      </c>
      <c r="T65" s="67">
        <f>VLOOKUP(I65,'Hoja 3'!$E$878:$G$1152,3,FALSE)</f>
        <v>124349.6</v>
      </c>
      <c r="U65" s="80">
        <f t="shared" si="20"/>
        <v>0.359040026</v>
      </c>
      <c r="V65" s="2"/>
      <c r="W65" s="2"/>
      <c r="X65" s="2"/>
      <c r="Y65" s="2"/>
      <c r="Z65" s="2"/>
    </row>
    <row r="66" ht="14.25" customHeight="1">
      <c r="A66" s="75">
        <f t="shared" si="4"/>
        <v>60</v>
      </c>
      <c r="B66" s="76" t="s">
        <v>683</v>
      </c>
      <c r="C66" s="66" t="s">
        <v>149</v>
      </c>
      <c r="D66" s="66">
        <v>1.0</v>
      </c>
      <c r="E66" s="67">
        <f>IFERROR(VLOOKUP(B66,Hoja1!$B$6:$E$202,4,FALSE),"N/A")</f>
        <v>148638.2352</v>
      </c>
      <c r="F66" s="67" t="str">
        <f>IFERROR(VLOOKUP(B66,'Hoja 3'!E64:G358,3,FALSE),"item no compatible")</f>
        <v>item no compatible</v>
      </c>
      <c r="G66" s="74"/>
      <c r="H66" s="77">
        <f t="shared" si="5"/>
        <v>60</v>
      </c>
      <c r="I66" s="78" t="s">
        <v>309</v>
      </c>
      <c r="J66" s="18"/>
      <c r="K66" s="20"/>
      <c r="L66" s="66" t="s">
        <v>208</v>
      </c>
      <c r="M66" s="66">
        <v>1.0</v>
      </c>
      <c r="N66" s="67">
        <f>IFERROR(VLOOKUP(I66,Hoja1!$I$6:$N$202,6,FALSE),"N/A")</f>
        <v>177404</v>
      </c>
      <c r="O66" s="67">
        <f>VLOOKUP(I66,'Hoja 3'!$E$878:$G$1152,3,FALSE)</f>
        <v>19372</v>
      </c>
      <c r="P66" s="79">
        <f>VLOOKUP(I66, 'Hoja 3'!$E$304:$H$578, 4, FALSE)</f>
        <v>272696.4</v>
      </c>
      <c r="Q66" s="80">
        <f t="shared" si="18"/>
        <v>0.8908029131</v>
      </c>
      <c r="R66" s="80">
        <f t="shared" si="19"/>
        <v>-0.537149106</v>
      </c>
      <c r="S66" s="67">
        <f>IFERROR(VLOOKUP(I66,Hoja1!$I$6:$P$202,8,FALSE),"N/A")</f>
        <v>72068.25</v>
      </c>
      <c r="T66" s="67">
        <f>VLOOKUP(I66,'Hoja 3'!$E$878:$G$1152,3,FALSE)</f>
        <v>19372</v>
      </c>
      <c r="U66" s="80">
        <f t="shared" si="20"/>
        <v>0.7311992452</v>
      </c>
      <c r="V66" s="2"/>
      <c r="W66" s="2"/>
      <c r="X66" s="2"/>
      <c r="Y66" s="2"/>
      <c r="Z66" s="2"/>
    </row>
    <row r="67" ht="17.25" customHeight="1">
      <c r="A67" s="75">
        <f t="shared" si="4"/>
        <v>61</v>
      </c>
      <c r="B67" s="76" t="s">
        <v>690</v>
      </c>
      <c r="C67" s="66" t="s">
        <v>149</v>
      </c>
      <c r="D67" s="66">
        <v>1.0</v>
      </c>
      <c r="E67" s="67">
        <f>IFERROR(VLOOKUP(B67,Hoja1!$B$6:$E$202,4,FALSE),"N/A")</f>
        <v>237115</v>
      </c>
      <c r="F67" s="67" t="str">
        <f>IFERROR(VLOOKUP(B67,'Hoja 3'!E65:G359,3,FALSE),"item no compatible")</f>
        <v>item no compatible</v>
      </c>
      <c r="G67" s="74"/>
      <c r="H67" s="77">
        <f t="shared" si="5"/>
        <v>61</v>
      </c>
      <c r="I67" s="78" t="s">
        <v>313</v>
      </c>
      <c r="J67" s="18"/>
      <c r="K67" s="20"/>
      <c r="L67" s="66" t="s">
        <v>208</v>
      </c>
      <c r="M67" s="66">
        <v>1.0</v>
      </c>
      <c r="N67" s="67">
        <f>IFERROR(VLOOKUP(I67,Hoja1!$I$6:$N$202,6,FALSE),"N/A")</f>
        <v>1172050.457</v>
      </c>
      <c r="O67" s="67">
        <f>VLOOKUP(I67,'Hoja 3'!$E$878:$G$1152,3,FALSE)</f>
        <v>1</v>
      </c>
      <c r="P67" s="79">
        <f>VLOOKUP(I67, 'Hoja 3'!$E$304:$H$578, 4, FALSE)</f>
        <v>681741</v>
      </c>
      <c r="Q67" s="80">
        <f t="shared" si="18"/>
        <v>0.9999991468</v>
      </c>
      <c r="R67" s="80">
        <f t="shared" si="19"/>
        <v>0.4183347686</v>
      </c>
      <c r="S67" s="67">
        <f>IFERROR(VLOOKUP(I67,Hoja1!$I$6:$P$202,8,FALSE),"N/A")</f>
        <v>1121091.741</v>
      </c>
      <c r="T67" s="67">
        <f>VLOOKUP(I67,'Hoja 3'!$E$878:$G$1152,3,FALSE)</f>
        <v>1</v>
      </c>
      <c r="U67" s="80">
        <f t="shared" si="20"/>
        <v>0.999999108</v>
      </c>
      <c r="V67" s="2"/>
      <c r="W67" s="2"/>
      <c r="X67" s="2"/>
      <c r="Y67" s="2"/>
      <c r="Z67" s="2"/>
    </row>
    <row r="68" ht="14.25" customHeight="1">
      <c r="A68" s="75">
        <f t="shared" si="4"/>
        <v>62</v>
      </c>
      <c r="B68" s="76" t="s">
        <v>699</v>
      </c>
      <c r="C68" s="66" t="s">
        <v>149</v>
      </c>
      <c r="D68" s="66">
        <v>1.0</v>
      </c>
      <c r="E68" s="67" t="str">
        <f>IFERROR(VLOOKUP(B68,Hoja1!$B$6:$E$202,4,FALSE),"N/A")</f>
        <v>N/A</v>
      </c>
      <c r="F68" s="67" t="str">
        <f>IFERROR(VLOOKUP(B68,'Hoja 3'!E66:G360,3,FALSE),"item no compatible")</f>
        <v>item no compatible</v>
      </c>
      <c r="G68" s="74"/>
      <c r="H68" s="77">
        <f t="shared" si="5"/>
        <v>62</v>
      </c>
      <c r="I68" s="78" t="s">
        <v>328</v>
      </c>
      <c r="J68" s="18"/>
      <c r="K68" s="20"/>
      <c r="L68" s="66" t="s">
        <v>208</v>
      </c>
      <c r="M68" s="66">
        <v>1.0</v>
      </c>
      <c r="N68" s="67">
        <f>IFERROR(VLOOKUP(I68,Hoja1!$I$6:$N$202,6,FALSE),"N/A")</f>
        <v>170137</v>
      </c>
      <c r="O68" s="67">
        <f>VLOOKUP(I68,'Hoja 3'!$E$878:$G$1152,3,FALSE)</f>
        <v>28360.8</v>
      </c>
      <c r="P68" s="79">
        <f>VLOOKUP(I68, 'Hoja 3'!$E$304:$H$578, 4, FALSE)</f>
        <v>88626.33</v>
      </c>
      <c r="Q68" s="80">
        <f t="shared" si="18"/>
        <v>0.8333061004</v>
      </c>
      <c r="R68" s="80">
        <f t="shared" si="19"/>
        <v>0.4790884405</v>
      </c>
      <c r="S68" s="67">
        <f>IFERROR(VLOOKUP(I68,Hoja1!$I$6:$P$202,8,FALSE),"N/A")</f>
        <v>214553</v>
      </c>
      <c r="T68" s="67">
        <f>VLOOKUP(I68,'Hoja 3'!$E$878:$G$1152,3,FALSE)</f>
        <v>28360.8</v>
      </c>
      <c r="U68" s="80">
        <f t="shared" si="20"/>
        <v>0.8678144794</v>
      </c>
      <c r="V68" s="2"/>
      <c r="W68" s="2"/>
      <c r="X68" s="2"/>
      <c r="Y68" s="2"/>
      <c r="Z68" s="2"/>
    </row>
    <row r="69" ht="14.25" customHeight="1">
      <c r="A69" s="75">
        <f t="shared" si="4"/>
        <v>63</v>
      </c>
      <c r="B69" s="76" t="s">
        <v>706</v>
      </c>
      <c r="C69" s="66" t="s">
        <v>149</v>
      </c>
      <c r="D69" s="66">
        <v>1.0</v>
      </c>
      <c r="E69" s="67">
        <f>IFERROR(VLOOKUP(B69,Hoja1!$B$6:$E$202,4,FALSE),"N/A")</f>
        <v>205907</v>
      </c>
      <c r="F69" s="67" t="str">
        <f>IFERROR(VLOOKUP(B69,'Hoja 3'!E67:G361,3,FALSE),"item no compatible")</f>
        <v>item no compatible</v>
      </c>
      <c r="G69" s="74"/>
      <c r="H69" s="77">
        <f t="shared" si="5"/>
        <v>63</v>
      </c>
      <c r="I69" s="78" t="s">
        <v>332</v>
      </c>
      <c r="J69" s="18"/>
      <c r="K69" s="20"/>
      <c r="L69" s="66" t="s">
        <v>208</v>
      </c>
      <c r="M69" s="66">
        <v>1.0</v>
      </c>
      <c r="N69" s="67">
        <f>IFERROR(VLOOKUP(I69,Hoja1!$I$6:$N$202,6,FALSE),"N/A")</f>
        <v>169813</v>
      </c>
      <c r="O69" s="67">
        <f>VLOOKUP(I69,'Hoja 3'!$E$878:$G$1152,3,FALSE)</f>
        <v>24673.6</v>
      </c>
      <c r="P69" s="79">
        <f>VLOOKUP(I69, 'Hoja 3'!$E$304:$H$578, 4, FALSE)</f>
        <v>43631.42</v>
      </c>
      <c r="Q69" s="80">
        <f t="shared" si="18"/>
        <v>0.854701348</v>
      </c>
      <c r="R69" s="80">
        <f t="shared" si="19"/>
        <v>0.7430619564</v>
      </c>
      <c r="S69" s="67">
        <f>IFERROR(VLOOKUP(I69,Hoja1!$I$6:$P$202,8,FALSE),"N/A")</f>
        <v>166659</v>
      </c>
      <c r="T69" s="67">
        <f>VLOOKUP(I69,'Hoja 3'!$E$878:$G$1152,3,FALSE)</f>
        <v>24673.6</v>
      </c>
      <c r="U69" s="80">
        <f t="shared" si="20"/>
        <v>0.8519515898</v>
      </c>
      <c r="V69" s="2"/>
      <c r="W69" s="2"/>
      <c r="X69" s="2"/>
      <c r="Y69" s="2"/>
      <c r="Z69" s="2"/>
    </row>
    <row r="70" ht="14.25" customHeight="1">
      <c r="A70" s="75">
        <f t="shared" si="4"/>
        <v>64</v>
      </c>
      <c r="B70" s="76" t="s">
        <v>714</v>
      </c>
      <c r="C70" s="66" t="s">
        <v>149</v>
      </c>
      <c r="D70" s="66">
        <v>1.0</v>
      </c>
      <c r="E70" s="67">
        <f>IFERROR(VLOOKUP(B70,Hoja1!$B$6:$E$202,4,FALSE),"N/A")</f>
        <v>205907</v>
      </c>
      <c r="F70" s="67" t="str">
        <f>IFERROR(VLOOKUP(B70,'Hoja 3'!E68:G362,3,FALSE),"item no compatible")</f>
        <v>item no compatible</v>
      </c>
      <c r="G70" s="74"/>
      <c r="H70" s="77">
        <f t="shared" si="5"/>
        <v>64</v>
      </c>
      <c r="I70" s="78" t="s">
        <v>334</v>
      </c>
      <c r="J70" s="18"/>
      <c r="K70" s="20"/>
      <c r="L70" s="66" t="s">
        <v>208</v>
      </c>
      <c r="M70" s="66">
        <v>1.0</v>
      </c>
      <c r="N70" s="67">
        <f>IFERROR(VLOOKUP(I70,Hoja1!$I$6:$N$202,6,FALSE),"N/A")</f>
        <v>150856</v>
      </c>
      <c r="O70" s="67">
        <f>VLOOKUP(I70,'Hoja 3'!$E$878:$G$1152,3,FALSE)</f>
        <v>21837.6</v>
      </c>
      <c r="P70" s="79">
        <f>VLOOKUP(I70, 'Hoja 3'!$E$304:$H$578, 4, FALSE)</f>
        <v>43631.42</v>
      </c>
      <c r="Q70" s="80">
        <f t="shared" si="18"/>
        <v>0.8552420852</v>
      </c>
      <c r="R70" s="80">
        <f t="shared" si="19"/>
        <v>0.7107743809</v>
      </c>
      <c r="S70" s="67">
        <f>IFERROR(VLOOKUP(I70,Hoja1!$I$6:$P$202,8,FALSE),"N/A")</f>
        <v>148991</v>
      </c>
      <c r="T70" s="67">
        <f>VLOOKUP(I70,'Hoja 3'!$E$878:$G$1152,3,FALSE)</f>
        <v>21837.6</v>
      </c>
      <c r="U70" s="80">
        <f t="shared" si="20"/>
        <v>0.853430073</v>
      </c>
      <c r="V70" s="2"/>
      <c r="W70" s="2"/>
      <c r="X70" s="2"/>
      <c r="Y70" s="2"/>
      <c r="Z70" s="2"/>
    </row>
    <row r="71" ht="14.25" customHeight="1">
      <c r="A71" s="75">
        <f t="shared" si="4"/>
        <v>65</v>
      </c>
      <c r="B71" s="76" t="s">
        <v>1778</v>
      </c>
      <c r="C71" s="66" t="s">
        <v>149</v>
      </c>
      <c r="D71" s="66">
        <v>1.0</v>
      </c>
      <c r="E71" s="67" t="str">
        <f>IFERROR(VLOOKUP(B71,Hoja1!$B$6:$E$202,4,FALSE),"N/A")</f>
        <v>N/A</v>
      </c>
      <c r="F71" s="67" t="str">
        <f>IFERROR(VLOOKUP(B71,'Hoja 3'!E69:G363,3,FALSE),"item no compatible")</f>
        <v>item no compatible</v>
      </c>
      <c r="G71" s="74"/>
      <c r="H71" s="77">
        <f t="shared" si="5"/>
        <v>65</v>
      </c>
      <c r="I71" s="78" t="s">
        <v>337</v>
      </c>
      <c r="J71" s="18"/>
      <c r="K71" s="20"/>
      <c r="L71" s="66" t="s">
        <v>208</v>
      </c>
      <c r="M71" s="66">
        <v>1.0</v>
      </c>
      <c r="N71" s="67" t="str">
        <f>IFERROR(VLOOKUP(I71,Hoja1!$I$6:$N$202,6,FALSE),"N/A")</f>
        <v>N/A</v>
      </c>
      <c r="O71" s="67">
        <f>VLOOKUP(I71,'Hoja 3'!$E$878:$G$1152,3,FALSE)</f>
        <v>1</v>
      </c>
      <c r="P71" s="79">
        <f>VLOOKUP(I71, 'Hoja 3'!$E$304:$H$578, 4, FALSE)</f>
        <v>276786.85</v>
      </c>
      <c r="Q71" s="83" t="s">
        <v>253</v>
      </c>
      <c r="R71" s="83" t="s">
        <v>253</v>
      </c>
      <c r="S71" s="67" t="str">
        <f>IFERROR(VLOOKUP(I71,Hoja1!$I$6:$P$202,8,FALSE),"N/A")</f>
        <v>N/A</v>
      </c>
      <c r="T71" s="67">
        <f>VLOOKUP(I71,'Hoja 3'!$E$878:$G$1152,3,FALSE)</f>
        <v>1</v>
      </c>
      <c r="U71" s="83" t="s">
        <v>253</v>
      </c>
      <c r="V71" s="2"/>
      <c r="W71" s="2"/>
      <c r="X71" s="2"/>
      <c r="Y71" s="2"/>
      <c r="Z71" s="2"/>
    </row>
    <row r="72" ht="14.25" customHeight="1">
      <c r="A72" s="75">
        <f t="shared" si="4"/>
        <v>66</v>
      </c>
      <c r="B72" s="76" t="s">
        <v>1763</v>
      </c>
      <c r="C72" s="66" t="s">
        <v>149</v>
      </c>
      <c r="D72" s="66">
        <v>1.0</v>
      </c>
      <c r="E72" s="67" t="str">
        <f>IFERROR(VLOOKUP(B72,Hoja1!$B$6:$E$202,4,FALSE),"N/A")</f>
        <v>N/A</v>
      </c>
      <c r="F72" s="67" t="str">
        <f>IFERROR(VLOOKUP(B72,'Hoja 3'!E70:G364,3,FALSE),"item no compatible")</f>
        <v>item no compatible</v>
      </c>
      <c r="G72" s="74"/>
      <c r="H72" s="77">
        <f t="shared" si="5"/>
        <v>66</v>
      </c>
      <c r="I72" s="78" t="s">
        <v>340</v>
      </c>
      <c r="J72" s="18"/>
      <c r="K72" s="20"/>
      <c r="L72" s="66" t="s">
        <v>208</v>
      </c>
      <c r="M72" s="66">
        <v>1.0</v>
      </c>
      <c r="N72" s="67" t="str">
        <f>IFERROR(VLOOKUP(I72,Hoja1!$I$6:$N$202,6,FALSE),"N/A")</f>
        <v>N/A</v>
      </c>
      <c r="O72" s="67">
        <f>VLOOKUP(I72,'Hoja 3'!$E$878:$G$1152,3,FALSE)</f>
        <v>9162.4</v>
      </c>
      <c r="P72" s="79">
        <f>VLOOKUP(I72, 'Hoja 3'!$E$304:$H$578, 4, FALSE)</f>
        <v>115895.97</v>
      </c>
      <c r="Q72" s="83" t="s">
        <v>253</v>
      </c>
      <c r="R72" s="83" t="s">
        <v>253</v>
      </c>
      <c r="S72" s="67" t="str">
        <f>IFERROR(VLOOKUP(I72,Hoja1!$I$6:$P$202,8,FALSE),"N/A")</f>
        <v>N/A</v>
      </c>
      <c r="T72" s="67">
        <f>VLOOKUP(I72,'Hoja 3'!$E$878:$G$1152,3,FALSE)</f>
        <v>9162.4</v>
      </c>
      <c r="U72" s="83" t="s">
        <v>253</v>
      </c>
      <c r="V72" s="2"/>
      <c r="W72" s="2"/>
      <c r="X72" s="2"/>
      <c r="Y72" s="2"/>
      <c r="Z72" s="2"/>
    </row>
    <row r="73" ht="14.25" customHeight="1">
      <c r="A73" s="75">
        <f t="shared" si="4"/>
        <v>67</v>
      </c>
      <c r="B73" s="76" t="s">
        <v>727</v>
      </c>
      <c r="C73" s="66" t="s">
        <v>149</v>
      </c>
      <c r="D73" s="66">
        <v>1.0</v>
      </c>
      <c r="E73" s="67">
        <f>IFERROR(VLOOKUP(B73,Hoja1!$B$6:$E$202,4,FALSE),"N/A")</f>
        <v>269753</v>
      </c>
      <c r="F73" s="67" t="str">
        <f>IFERROR(VLOOKUP(B73,'Hoja 3'!E71:G365,3,FALSE),"item no compatible")</f>
        <v>item no compatible</v>
      </c>
      <c r="G73" s="74"/>
      <c r="H73" s="77">
        <f t="shared" si="5"/>
        <v>67</v>
      </c>
      <c r="I73" s="78" t="s">
        <v>344</v>
      </c>
      <c r="J73" s="18"/>
      <c r="K73" s="20"/>
      <c r="L73" s="66" t="s">
        <v>208</v>
      </c>
      <c r="M73" s="66">
        <v>1.0</v>
      </c>
      <c r="N73" s="67">
        <f>IFERROR(VLOOKUP(I73,Hoja1!$I$6:$N$202,6,FALSE),"N/A")</f>
        <v>36541</v>
      </c>
      <c r="O73" s="67">
        <f>VLOOKUP(I73,'Hoja 3'!$E$878:$G$1152,3,FALSE)</f>
        <v>2094.4</v>
      </c>
      <c r="P73" s="79">
        <f>VLOOKUP(I73, 'Hoja 3'!$E$304:$H$578, 4, FALSE)</f>
        <v>29996.6</v>
      </c>
      <c r="Q73" s="80">
        <f t="shared" ref="Q73:Q81" si="21">((N73-O73)/N73)</f>
        <v>0.9426835609</v>
      </c>
      <c r="R73" s="80">
        <f t="shared" ref="R73:R88" si="22">((N73-P73)/N73)</f>
        <v>0.1790974522</v>
      </c>
      <c r="S73" s="67">
        <f>IFERROR(VLOOKUP(I73,Hoja1!$I$6:$P$202,8,FALSE),"N/A")</f>
        <v>17150.65</v>
      </c>
      <c r="T73" s="67">
        <f>VLOOKUP(I73,'Hoja 3'!$E$878:$G$1152,3,FALSE)</f>
        <v>2094.4</v>
      </c>
      <c r="U73" s="80">
        <f t="shared" ref="U73:U87" si="23">((S73-T73)/S73)</f>
        <v>0.8778821794</v>
      </c>
      <c r="V73" s="2"/>
      <c r="W73" s="2"/>
      <c r="X73" s="2"/>
      <c r="Y73" s="2"/>
      <c r="Z73" s="2"/>
    </row>
    <row r="74" ht="14.25" customHeight="1">
      <c r="A74" s="75">
        <f t="shared" si="4"/>
        <v>68</v>
      </c>
      <c r="B74" s="76" t="s">
        <v>735</v>
      </c>
      <c r="C74" s="66" t="s">
        <v>149</v>
      </c>
      <c r="D74" s="66">
        <v>1.0</v>
      </c>
      <c r="E74" s="67">
        <f>IFERROR(VLOOKUP(B74,Hoja1!$B$6:$E$202,4,FALSE),"N/A")</f>
        <v>104652</v>
      </c>
      <c r="F74" s="67" t="str">
        <f>IFERROR(VLOOKUP(B74,'Hoja 3'!E72:G366,3,FALSE),"item no compatible")</f>
        <v>item no compatible</v>
      </c>
      <c r="G74" s="74"/>
      <c r="H74" s="77">
        <f t="shared" si="5"/>
        <v>68</v>
      </c>
      <c r="I74" s="78" t="s">
        <v>348</v>
      </c>
      <c r="J74" s="18"/>
      <c r="K74" s="20"/>
      <c r="L74" s="66" t="s">
        <v>208</v>
      </c>
      <c r="M74" s="66">
        <v>1.0</v>
      </c>
      <c r="N74" s="67">
        <f>IFERROR(VLOOKUP(I74,Hoja1!$I$6:$N$202,6,FALSE),"N/A")</f>
        <v>106556</v>
      </c>
      <c r="O74" s="67">
        <f>VLOOKUP(I74,'Hoja 3'!$E$878:$G$1152,3,FALSE)</f>
        <v>22252</v>
      </c>
      <c r="P74" s="79">
        <f>VLOOKUP(I74, 'Hoja 3'!$E$304:$H$578, 4, FALSE)</f>
        <v>55902.76</v>
      </c>
      <c r="Q74" s="80">
        <f t="shared" si="21"/>
        <v>0.7911708397</v>
      </c>
      <c r="R74" s="80">
        <f t="shared" si="22"/>
        <v>0.4753673186</v>
      </c>
      <c r="S74" s="67">
        <f>IFERROR(VLOOKUP(I74,Hoja1!$I$6:$P$202,8,FALSE),"N/A")</f>
        <v>28669.9</v>
      </c>
      <c r="T74" s="67">
        <f>VLOOKUP(I74,'Hoja 3'!$E$878:$G$1152,3,FALSE)</f>
        <v>22252</v>
      </c>
      <c r="U74" s="80">
        <f t="shared" si="23"/>
        <v>0.2238549838</v>
      </c>
      <c r="V74" s="2"/>
      <c r="W74" s="2"/>
      <c r="X74" s="2"/>
      <c r="Y74" s="2"/>
      <c r="Z74" s="2"/>
    </row>
    <row r="75" ht="14.25" customHeight="1">
      <c r="A75" s="75">
        <f t="shared" si="4"/>
        <v>69</v>
      </c>
      <c r="B75" s="76" t="s">
        <v>742</v>
      </c>
      <c r="C75" s="66" t="s">
        <v>149</v>
      </c>
      <c r="D75" s="66">
        <v>1.0</v>
      </c>
      <c r="E75" s="67">
        <f>IFERROR(VLOOKUP(B75,Hoja1!$B$6:$E$202,4,FALSE),"N/A")</f>
        <v>212985</v>
      </c>
      <c r="F75" s="67" t="str">
        <f>IFERROR(VLOOKUP(B75,'Hoja 3'!E73:G367,3,FALSE),"item no compatible")</f>
        <v>item no compatible</v>
      </c>
      <c r="G75" s="74"/>
      <c r="H75" s="77">
        <f t="shared" si="5"/>
        <v>69</v>
      </c>
      <c r="I75" s="78" t="s">
        <v>351</v>
      </c>
      <c r="J75" s="18"/>
      <c r="K75" s="20"/>
      <c r="L75" s="66" t="s">
        <v>208</v>
      </c>
      <c r="M75" s="66">
        <v>1.0</v>
      </c>
      <c r="N75" s="67">
        <f>IFERROR(VLOOKUP(I75,Hoja1!$I$6:$N$202,6,FALSE),"N/A")</f>
        <v>164170</v>
      </c>
      <c r="O75" s="67">
        <f>VLOOKUP(I75,'Hoja 3'!$E$878:$G$1152,3,FALSE)</f>
        <v>9162.4</v>
      </c>
      <c r="P75" s="79">
        <f>VLOOKUP(I75, 'Hoja 3'!$E$304:$H$578, 4, FALSE)</f>
        <v>115895.97</v>
      </c>
      <c r="Q75" s="80">
        <f t="shared" si="21"/>
        <v>0.9441895596</v>
      </c>
      <c r="R75" s="80">
        <f t="shared" si="22"/>
        <v>0.2940490345</v>
      </c>
      <c r="S75" s="67">
        <f>IFERROR(VLOOKUP(I75,Hoja1!$I$6:$P$202,8,FALSE),"N/A")</f>
        <v>52347.25</v>
      </c>
      <c r="T75" s="67">
        <f>VLOOKUP(I75,'Hoja 3'!$E$878:$G$1152,3,FALSE)</f>
        <v>9162.4</v>
      </c>
      <c r="U75" s="80">
        <f t="shared" si="23"/>
        <v>0.8249688379</v>
      </c>
      <c r="V75" s="2"/>
      <c r="W75" s="2"/>
      <c r="X75" s="2"/>
      <c r="Y75" s="2"/>
      <c r="Z75" s="2"/>
    </row>
    <row r="76" ht="14.25" customHeight="1">
      <c r="A76" s="75">
        <f t="shared" si="4"/>
        <v>70</v>
      </c>
      <c r="B76" s="76" t="s">
        <v>749</v>
      </c>
      <c r="C76" s="66" t="s">
        <v>149</v>
      </c>
      <c r="D76" s="66">
        <v>1.0</v>
      </c>
      <c r="E76" s="67">
        <f>IFERROR(VLOOKUP(B76,Hoja1!$B$6:$E$202,4,FALSE),"N/A")</f>
        <v>55865</v>
      </c>
      <c r="F76" s="67" t="str">
        <f>IFERROR(VLOOKUP(B76,'Hoja 3'!E74:G368,3,FALSE),"item no compatible")</f>
        <v>item no compatible</v>
      </c>
      <c r="G76" s="74"/>
      <c r="H76" s="77">
        <f t="shared" si="5"/>
        <v>70</v>
      </c>
      <c r="I76" s="78" t="s">
        <v>355</v>
      </c>
      <c r="J76" s="18"/>
      <c r="K76" s="20"/>
      <c r="L76" s="66" t="s">
        <v>208</v>
      </c>
      <c r="M76" s="66">
        <v>1.0</v>
      </c>
      <c r="N76" s="67">
        <f>IFERROR(VLOOKUP(I76,Hoja1!$I$6:$N$202,6,FALSE),"N/A")</f>
        <v>102244</v>
      </c>
      <c r="O76" s="67">
        <f>VLOOKUP(I76,'Hoja 3'!$E$878:$G$1152,3,FALSE)</f>
        <v>1374.4</v>
      </c>
      <c r="P76" s="79">
        <f>VLOOKUP(I76, 'Hoja 3'!$E$304:$H$578, 4, FALSE)</f>
        <v>88626.33</v>
      </c>
      <c r="Q76" s="80">
        <f t="shared" si="21"/>
        <v>0.9865576464</v>
      </c>
      <c r="R76" s="80">
        <f t="shared" si="22"/>
        <v>0.1331879621</v>
      </c>
      <c r="S76" s="67">
        <f>IFERROR(VLOOKUP(I76,Hoja1!$I$6:$P$202,8,FALSE),"N/A")</f>
        <v>15398.4</v>
      </c>
      <c r="T76" s="67">
        <f>VLOOKUP(I76,'Hoja 3'!$E$878:$G$1152,3,FALSE)</f>
        <v>1374.4</v>
      </c>
      <c r="U76" s="80">
        <f t="shared" si="23"/>
        <v>0.9107439734</v>
      </c>
      <c r="V76" s="2"/>
      <c r="W76" s="2"/>
      <c r="X76" s="2"/>
      <c r="Y76" s="2"/>
      <c r="Z76" s="2"/>
    </row>
    <row r="77" ht="14.25" customHeight="1">
      <c r="A77" s="75">
        <f t="shared" si="4"/>
        <v>71</v>
      </c>
      <c r="B77" s="76" t="s">
        <v>760</v>
      </c>
      <c r="C77" s="66" t="s">
        <v>149</v>
      </c>
      <c r="D77" s="66">
        <v>1.0</v>
      </c>
      <c r="E77" s="67">
        <f>IFERROR(VLOOKUP(B77,Hoja1!$B$6:$E$202,4,FALSE),"N/A")</f>
        <v>30636</v>
      </c>
      <c r="F77" s="67" t="str">
        <f>IFERROR(VLOOKUP(B77,'Hoja 3'!E75:G369,3,FALSE),"item no compatible")</f>
        <v>item no compatible</v>
      </c>
      <c r="G77" s="74"/>
      <c r="H77" s="77">
        <f t="shared" si="5"/>
        <v>71</v>
      </c>
      <c r="I77" s="78" t="s">
        <v>358</v>
      </c>
      <c r="J77" s="18"/>
      <c r="K77" s="20"/>
      <c r="L77" s="66" t="s">
        <v>208</v>
      </c>
      <c r="M77" s="66">
        <v>1.0</v>
      </c>
      <c r="N77" s="67">
        <f>IFERROR(VLOOKUP(I77,Hoja1!$I$6:$N$202,6,FALSE),"N/A")</f>
        <v>39310</v>
      </c>
      <c r="O77" s="67">
        <f>VLOOKUP(I77,'Hoja 3'!$E$878:$G$1152,3,FALSE)</f>
        <v>6544.8</v>
      </c>
      <c r="P77" s="79">
        <f>VLOOKUP(I77, 'Hoja 3'!$E$304:$H$578, 4, FALSE)</f>
        <v>17725.27</v>
      </c>
      <c r="Q77" s="80">
        <f t="shared" si="21"/>
        <v>0.8335080132</v>
      </c>
      <c r="R77" s="80">
        <f t="shared" si="22"/>
        <v>0.5490900534</v>
      </c>
      <c r="S77" s="67">
        <f>IFERROR(VLOOKUP(I77,Hoja1!$I$6:$P$202,8,FALSE),"N/A")</f>
        <v>38762</v>
      </c>
      <c r="T77" s="67">
        <f>VLOOKUP(I77,'Hoja 3'!$E$878:$G$1152,3,FALSE)</f>
        <v>6544.8</v>
      </c>
      <c r="U77" s="80">
        <f t="shared" si="23"/>
        <v>0.8311542232</v>
      </c>
      <c r="V77" s="2"/>
      <c r="W77" s="2"/>
      <c r="X77" s="2"/>
      <c r="Y77" s="2"/>
      <c r="Z77" s="2"/>
    </row>
    <row r="78" ht="14.25" customHeight="1">
      <c r="A78" s="75">
        <f t="shared" si="4"/>
        <v>72</v>
      </c>
      <c r="B78" s="76" t="s">
        <v>768</v>
      </c>
      <c r="C78" s="66" t="s">
        <v>149</v>
      </c>
      <c r="D78" s="66">
        <v>1.0</v>
      </c>
      <c r="E78" s="67">
        <f>IFERROR(VLOOKUP(B78,Hoja1!$B$6:$E$202,4,FALSE),"N/A")</f>
        <v>88690</v>
      </c>
      <c r="F78" s="67" t="str">
        <f>IFERROR(VLOOKUP(B78,'Hoja 3'!E76:G370,3,FALSE),"item no compatible")</f>
        <v>item no compatible</v>
      </c>
      <c r="G78" s="74"/>
      <c r="H78" s="77">
        <f t="shared" si="5"/>
        <v>72</v>
      </c>
      <c r="I78" s="78" t="s">
        <v>362</v>
      </c>
      <c r="J78" s="18"/>
      <c r="K78" s="20"/>
      <c r="L78" s="66" t="s">
        <v>208</v>
      </c>
      <c r="M78" s="66">
        <v>1.0</v>
      </c>
      <c r="N78" s="67">
        <f>IFERROR(VLOOKUP(I78,Hoja1!$I$6:$N$202,6,FALSE),"N/A")</f>
        <v>20853.5</v>
      </c>
      <c r="O78" s="67">
        <f>VLOOKUP(I78,'Hoja 3'!$E$878:$G$1152,3,FALSE)</f>
        <v>4232</v>
      </c>
      <c r="P78" s="79">
        <f>VLOOKUP(I78, 'Hoja 3'!$E$304:$H$578, 4, FALSE)</f>
        <v>9544.37</v>
      </c>
      <c r="Q78" s="80">
        <f t="shared" si="21"/>
        <v>0.7970604455</v>
      </c>
      <c r="R78" s="80">
        <f t="shared" si="22"/>
        <v>0.5423132807</v>
      </c>
      <c r="S78" s="67">
        <f>IFERROR(VLOOKUP(I78,Hoja1!$I$6:$P$202,8,FALSE),"N/A")</f>
        <v>24852.65</v>
      </c>
      <c r="T78" s="67">
        <f>VLOOKUP(I78,'Hoja 3'!$E$878:$G$1152,3,FALSE)</f>
        <v>4232</v>
      </c>
      <c r="U78" s="80">
        <f t="shared" si="23"/>
        <v>0.8297163482</v>
      </c>
      <c r="V78" s="2"/>
      <c r="W78" s="2"/>
      <c r="X78" s="2"/>
      <c r="Y78" s="2"/>
      <c r="Z78" s="2"/>
    </row>
    <row r="79" ht="14.25" customHeight="1">
      <c r="A79" s="75">
        <f t="shared" si="4"/>
        <v>73</v>
      </c>
      <c r="B79" s="76" t="s">
        <v>771</v>
      </c>
      <c r="C79" s="66" t="s">
        <v>149</v>
      </c>
      <c r="D79" s="66">
        <v>1.0</v>
      </c>
      <c r="E79" s="67">
        <f>IFERROR(VLOOKUP(B79,Hoja1!$B$6:$E$202,4,FALSE),"N/A")</f>
        <v>92229</v>
      </c>
      <c r="F79" s="67" t="str">
        <f>IFERROR(VLOOKUP(B79,'Hoja 3'!E77:G371,3,FALSE),"item no compatible")</f>
        <v>item no compatible</v>
      </c>
      <c r="G79" s="74"/>
      <c r="H79" s="77">
        <f t="shared" si="5"/>
        <v>73</v>
      </c>
      <c r="I79" s="78" t="s">
        <v>368</v>
      </c>
      <c r="J79" s="18"/>
      <c r="K79" s="20"/>
      <c r="L79" s="66" t="s">
        <v>208</v>
      </c>
      <c r="M79" s="66">
        <v>1.0</v>
      </c>
      <c r="N79" s="67">
        <f>IFERROR(VLOOKUP(I79,Hoja1!$I$6:$N$202,6,FALSE),"N/A")</f>
        <v>81541</v>
      </c>
      <c r="O79" s="67">
        <f>VLOOKUP(I79,'Hoja 3'!$E$878:$G$1152,3,FALSE)</f>
        <v>916</v>
      </c>
      <c r="P79" s="79">
        <f>VLOOKUP(I79, 'Hoja 3'!$E$304:$H$578, 4, FALSE)</f>
        <v>42267.94</v>
      </c>
      <c r="Q79" s="80">
        <f t="shared" si="21"/>
        <v>0.9887663875</v>
      </c>
      <c r="R79" s="80">
        <f t="shared" si="22"/>
        <v>0.4816357415</v>
      </c>
      <c r="S79" s="67">
        <f>IFERROR(VLOOKUP(I79,Hoja1!$I$6:$P$202,8,FALSE),"N/A")</f>
        <v>28669.9</v>
      </c>
      <c r="T79" s="67">
        <f>VLOOKUP(I79,'Hoja 3'!$E$878:$G$1152,3,FALSE)</f>
        <v>916</v>
      </c>
      <c r="U79" s="80">
        <f t="shared" si="23"/>
        <v>0.9680501153</v>
      </c>
      <c r="V79" s="2"/>
      <c r="W79" s="2"/>
      <c r="X79" s="2"/>
      <c r="Y79" s="2"/>
      <c r="Z79" s="2"/>
    </row>
    <row r="80" ht="14.25" customHeight="1">
      <c r="A80" s="75">
        <f t="shared" si="4"/>
        <v>74</v>
      </c>
      <c r="B80" s="76" t="s">
        <v>774</v>
      </c>
      <c r="C80" s="66" t="s">
        <v>149</v>
      </c>
      <c r="D80" s="66">
        <v>1.0</v>
      </c>
      <c r="E80" s="67">
        <f>IFERROR(VLOOKUP(B80,Hoja1!$B$6:$E$202,4,FALSE),"N/A")</f>
        <v>95840</v>
      </c>
      <c r="F80" s="67" t="str">
        <f>IFERROR(VLOOKUP(B80,'Hoja 3'!E78:G372,3,FALSE),"item no compatible")</f>
        <v>item no compatible</v>
      </c>
      <c r="G80" s="74"/>
      <c r="H80" s="77">
        <f t="shared" si="5"/>
        <v>74</v>
      </c>
      <c r="I80" s="78" t="s">
        <v>372</v>
      </c>
      <c r="J80" s="18"/>
      <c r="K80" s="20"/>
      <c r="L80" s="66" t="s">
        <v>208</v>
      </c>
      <c r="M80" s="66">
        <v>1.0</v>
      </c>
      <c r="N80" s="67">
        <f>IFERROR(VLOOKUP(I80,Hoja1!$I$6:$N$202,6,FALSE),"N/A")</f>
        <v>90699</v>
      </c>
      <c r="O80" s="67">
        <f>VLOOKUP(I80,'Hoja 3'!$E$878:$G$1152,3,FALSE)</f>
        <v>9162.4</v>
      </c>
      <c r="P80" s="79">
        <f>VLOOKUP(I80, 'Hoja 3'!$E$304:$H$578, 4, FALSE)</f>
        <v>69537.58</v>
      </c>
      <c r="Q80" s="80">
        <f t="shared" si="21"/>
        <v>0.8989801431</v>
      </c>
      <c r="R80" s="80">
        <f t="shared" si="22"/>
        <v>0.2333148105</v>
      </c>
      <c r="S80" s="67">
        <f>IFERROR(VLOOKUP(I80,Hoja1!$I$6:$P$202,8,FALSE),"N/A")</f>
        <v>15398.4</v>
      </c>
      <c r="T80" s="67">
        <f>VLOOKUP(I80,'Hoja 3'!$E$878:$G$1152,3,FALSE)</f>
        <v>9162.4</v>
      </c>
      <c r="U80" s="80">
        <f t="shared" si="23"/>
        <v>0.4049771405</v>
      </c>
      <c r="V80" s="2"/>
      <c r="W80" s="2"/>
      <c r="X80" s="2"/>
      <c r="Y80" s="2"/>
      <c r="Z80" s="2"/>
    </row>
    <row r="81" ht="14.25" customHeight="1">
      <c r="A81" s="75">
        <f t="shared" si="4"/>
        <v>75</v>
      </c>
      <c r="B81" s="76" t="s">
        <v>780</v>
      </c>
      <c r="C81" s="66" t="s">
        <v>149</v>
      </c>
      <c r="D81" s="66">
        <v>1.0</v>
      </c>
      <c r="E81" s="67">
        <f>IFERROR(VLOOKUP(B81,Hoja1!$B$6:$E$202,4,FALSE),"N/A")</f>
        <v>38606.8144</v>
      </c>
      <c r="F81" s="67" t="str">
        <f>IFERROR(VLOOKUP(B81,'Hoja 3'!E79:G373,3,FALSE),"item no compatible")</f>
        <v>item no compatible</v>
      </c>
      <c r="G81" s="74"/>
      <c r="H81" s="77">
        <f t="shared" si="5"/>
        <v>75</v>
      </c>
      <c r="I81" s="78" t="s">
        <v>378</v>
      </c>
      <c r="J81" s="18"/>
      <c r="K81" s="20"/>
      <c r="L81" s="66" t="s">
        <v>208</v>
      </c>
      <c r="M81" s="66">
        <v>1.0</v>
      </c>
      <c r="N81" s="67">
        <f>IFERROR(VLOOKUP(I81,Hoja1!$I$6:$N$202,6,FALSE),"N/A")</f>
        <v>14020</v>
      </c>
      <c r="O81" s="67">
        <f>VLOOKUP(I81,'Hoja 3'!$E$878:$G$1152,3,FALSE)</f>
        <v>2617.6</v>
      </c>
      <c r="P81" s="79">
        <f>VLOOKUP(I81, 'Hoja 3'!$E$304:$H$578, 4, FALSE)</f>
        <v>9544.37</v>
      </c>
      <c r="Q81" s="80">
        <f t="shared" si="21"/>
        <v>0.8132952924</v>
      </c>
      <c r="R81" s="80">
        <f t="shared" si="22"/>
        <v>0.3192318117</v>
      </c>
      <c r="S81" s="67">
        <f>IFERROR(VLOOKUP(I81,Hoja1!$I$6:$P$202,8,FALSE),"N/A")</f>
        <v>13779</v>
      </c>
      <c r="T81" s="67">
        <f>VLOOKUP(I81,'Hoja 3'!$E$878:$G$1152,3,FALSE)</f>
        <v>2617.6</v>
      </c>
      <c r="U81" s="80">
        <f t="shared" si="23"/>
        <v>0.8100297554</v>
      </c>
      <c r="V81" s="2"/>
      <c r="W81" s="2"/>
      <c r="X81" s="2"/>
      <c r="Y81" s="2"/>
      <c r="Z81" s="2"/>
    </row>
    <row r="82" ht="14.25" customHeight="1">
      <c r="A82" s="75">
        <f t="shared" si="4"/>
        <v>76</v>
      </c>
      <c r="B82" s="76" t="s">
        <v>786</v>
      </c>
      <c r="C82" s="66" t="s">
        <v>149</v>
      </c>
      <c r="D82" s="66">
        <v>1.0</v>
      </c>
      <c r="E82" s="67">
        <f>IFERROR(VLOOKUP(B82,Hoja1!$B$6:$E$202,4,FALSE),"N/A")</f>
        <v>48402</v>
      </c>
      <c r="F82" s="67" t="str">
        <f>IFERROR(VLOOKUP(B82,'Hoja 3'!E80:G374,3,FALSE),"item no compatible")</f>
        <v>item no compatible</v>
      </c>
      <c r="G82" s="74"/>
      <c r="H82" s="77">
        <f t="shared" si="5"/>
        <v>76</v>
      </c>
      <c r="I82" s="78" t="s">
        <v>382</v>
      </c>
      <c r="J82" s="18"/>
      <c r="K82" s="20"/>
      <c r="L82" s="66" t="s">
        <v>208</v>
      </c>
      <c r="M82" s="66">
        <v>1.0</v>
      </c>
      <c r="N82" s="67" t="str">
        <f>IFERROR(VLOOKUP(I82,Hoja1!$I$6:$N$202,6,FALSE),"N/A")</f>
        <v>N/A</v>
      </c>
      <c r="O82" s="67">
        <f>VLOOKUP(I82,'Hoja 3'!$E$878:$G$1152,3,FALSE)</f>
        <v>1963.2</v>
      </c>
      <c r="P82" s="79">
        <f>VLOOKUP(I82, 'Hoja 3'!$E$304:$H$578, 4, FALSE)</f>
        <v>21815.71</v>
      </c>
      <c r="Q82" s="83" t="s">
        <v>253</v>
      </c>
      <c r="R82" s="80" t="str">
        <f t="shared" si="22"/>
        <v>#VALUE!</v>
      </c>
      <c r="S82" s="67">
        <f>IFERROR(VLOOKUP(I82,Hoja1!$I$6:$P$202,8,FALSE),"N/A")</f>
        <v>30972</v>
      </c>
      <c r="T82" s="67">
        <f>VLOOKUP(I82,'Hoja 3'!$E$878:$G$1152,3,FALSE)</f>
        <v>1963.2</v>
      </c>
      <c r="U82" s="80">
        <f t="shared" si="23"/>
        <v>0.9366137156</v>
      </c>
      <c r="V82" s="2"/>
      <c r="W82" s="2"/>
      <c r="X82" s="2"/>
      <c r="Y82" s="2"/>
      <c r="Z82" s="2"/>
    </row>
    <row r="83" ht="14.25" customHeight="1">
      <c r="A83" s="75">
        <f t="shared" si="4"/>
        <v>77</v>
      </c>
      <c r="B83" s="76" t="s">
        <v>793</v>
      </c>
      <c r="C83" s="66" t="s">
        <v>149</v>
      </c>
      <c r="D83" s="66">
        <v>1.0</v>
      </c>
      <c r="E83" s="67">
        <f>IFERROR(VLOOKUP(B83,Hoja1!$B$6:$E$202,4,FALSE),"N/A")</f>
        <v>83417</v>
      </c>
      <c r="F83" s="67" t="str">
        <f>IFERROR(VLOOKUP(B83,'Hoja 3'!E81:G375,3,FALSE),"item no compatible")</f>
        <v>item no compatible</v>
      </c>
      <c r="G83" s="74"/>
      <c r="H83" s="77">
        <f t="shared" si="5"/>
        <v>77</v>
      </c>
      <c r="I83" s="78" t="s">
        <v>389</v>
      </c>
      <c r="J83" s="18"/>
      <c r="K83" s="20"/>
      <c r="L83" s="66" t="s">
        <v>208</v>
      </c>
      <c r="M83" s="66">
        <v>1.0</v>
      </c>
      <c r="N83" s="67">
        <f>IFERROR(VLOOKUP(I83,Hoja1!$I$6:$N$202,6,FALSE),"N/A")</f>
        <v>73410</v>
      </c>
      <c r="O83" s="67">
        <f>VLOOKUP(I83,'Hoja 3'!$E$878:$G$1152,3,FALSE)</f>
        <v>9816.8</v>
      </c>
      <c r="P83" s="79">
        <f>VLOOKUP(I83, 'Hoja 3'!$E$304:$H$578, 4, FALSE)</f>
        <v>47721.87</v>
      </c>
      <c r="Q83" s="80">
        <f t="shared" ref="Q83:Q85" si="24">((N83-O83)/N83)</f>
        <v>0.8662743495</v>
      </c>
      <c r="R83" s="80">
        <f t="shared" si="22"/>
        <v>0.3499268492</v>
      </c>
      <c r="S83" s="67">
        <f>IFERROR(VLOOKUP(I83,Hoja1!$I$6:$P$202,8,FALSE),"N/A")</f>
        <v>15851.4</v>
      </c>
      <c r="T83" s="67">
        <f>VLOOKUP(I83,'Hoja 3'!$E$878:$G$1152,3,FALSE)</f>
        <v>9816.8</v>
      </c>
      <c r="U83" s="80">
        <f t="shared" si="23"/>
        <v>0.3806982349</v>
      </c>
      <c r="V83" s="2"/>
      <c r="W83" s="2"/>
      <c r="X83" s="2"/>
      <c r="Y83" s="2"/>
      <c r="Z83" s="2"/>
    </row>
    <row r="84" ht="14.25" customHeight="1">
      <c r="A84" s="75">
        <f t="shared" si="4"/>
        <v>78</v>
      </c>
      <c r="B84" s="76" t="s">
        <v>801</v>
      </c>
      <c r="C84" s="66" t="s">
        <v>149</v>
      </c>
      <c r="D84" s="66">
        <v>1.0</v>
      </c>
      <c r="E84" s="67">
        <f>IFERROR(VLOOKUP(B84,Hoja1!$B$6:$E$202,4,FALSE),"N/A")</f>
        <v>151642</v>
      </c>
      <c r="F84" s="67" t="str">
        <f>IFERROR(VLOOKUP(B84,'Hoja 3'!E82:G376,3,FALSE),"item no compatible")</f>
        <v>item no compatible</v>
      </c>
      <c r="G84" s="74"/>
      <c r="H84" s="77">
        <f t="shared" si="5"/>
        <v>78</v>
      </c>
      <c r="I84" s="78" t="s">
        <v>395</v>
      </c>
      <c r="J84" s="18"/>
      <c r="K84" s="20"/>
      <c r="L84" s="66" t="s">
        <v>208</v>
      </c>
      <c r="M84" s="66">
        <v>1.0</v>
      </c>
      <c r="N84" s="67">
        <f>IFERROR(VLOOKUP(I84,Hoja1!$I$6:$N$202,6,FALSE),"N/A")</f>
        <v>143570</v>
      </c>
      <c r="O84" s="67">
        <f>VLOOKUP(I84,'Hoja 3'!$E$878:$G$1152,3,FALSE)</f>
        <v>1</v>
      </c>
      <c r="P84" s="79">
        <f>VLOOKUP(I84, 'Hoja 3'!$E$304:$H$578, 4, FALSE)</f>
        <v>68174.1</v>
      </c>
      <c r="Q84" s="80">
        <f t="shared" si="24"/>
        <v>0.9999930348</v>
      </c>
      <c r="R84" s="80">
        <f t="shared" si="22"/>
        <v>0.5251507975</v>
      </c>
      <c r="S84" s="67">
        <f>IFERROR(VLOOKUP(I84,Hoja1!$I$6:$P$202,8,FALSE),"N/A")</f>
        <v>140749</v>
      </c>
      <c r="T84" s="67">
        <f>VLOOKUP(I84,'Hoja 3'!$E$878:$G$1152,3,FALSE)</f>
        <v>1</v>
      </c>
      <c r="U84" s="80">
        <f t="shared" si="23"/>
        <v>0.9999928952</v>
      </c>
      <c r="V84" s="2"/>
      <c r="W84" s="2"/>
      <c r="X84" s="2"/>
      <c r="Y84" s="2"/>
      <c r="Z84" s="2"/>
    </row>
    <row r="85" ht="14.25" customHeight="1">
      <c r="A85" s="75">
        <f t="shared" si="4"/>
        <v>79</v>
      </c>
      <c r="B85" s="76" t="s">
        <v>810</v>
      </c>
      <c r="C85" s="66" t="s">
        <v>149</v>
      </c>
      <c r="D85" s="66">
        <v>1.0</v>
      </c>
      <c r="E85" s="67">
        <f>IFERROR(VLOOKUP(B85,Hoja1!$B$6:$E$202,4,FALSE),"N/A")</f>
        <v>587289</v>
      </c>
      <c r="F85" s="67" t="str">
        <f>IFERROR(VLOOKUP(B85,'Hoja 3'!E83:G377,3,FALSE),"item no compatible")</f>
        <v>item no compatible</v>
      </c>
      <c r="G85" s="74"/>
      <c r="H85" s="77">
        <f t="shared" si="5"/>
        <v>79</v>
      </c>
      <c r="I85" s="78" t="s">
        <v>399</v>
      </c>
      <c r="J85" s="18"/>
      <c r="K85" s="20"/>
      <c r="L85" s="66" t="s">
        <v>208</v>
      </c>
      <c r="M85" s="66">
        <v>1.0</v>
      </c>
      <c r="N85" s="67">
        <f>IFERROR(VLOOKUP(I85,Hoja1!$I$6:$N$202,6,FALSE),"N/A")</f>
        <v>576706</v>
      </c>
      <c r="O85" s="67">
        <f>VLOOKUP(I85,'Hoja 3'!$E$878:$G$1152,3,FALSE)</f>
        <v>1</v>
      </c>
      <c r="P85" s="79">
        <f>VLOOKUP(I85, 'Hoja 3'!$E$304:$H$578, 4, FALSE)</f>
        <v>245426.76</v>
      </c>
      <c r="Q85" s="80">
        <f t="shared" si="24"/>
        <v>0.999998266</v>
      </c>
      <c r="R85" s="80">
        <f t="shared" si="22"/>
        <v>0.5744334895</v>
      </c>
      <c r="S85" s="67">
        <f>IFERROR(VLOOKUP(I85,Hoja1!$I$6:$P$202,8,FALSE),"N/A")</f>
        <v>446704</v>
      </c>
      <c r="T85" s="67">
        <f>VLOOKUP(I85,'Hoja 3'!$E$878:$G$1152,3,FALSE)</f>
        <v>1</v>
      </c>
      <c r="U85" s="80">
        <f t="shared" si="23"/>
        <v>0.9999977614</v>
      </c>
      <c r="V85" s="2"/>
      <c r="W85" s="2"/>
      <c r="X85" s="2"/>
      <c r="Y85" s="2"/>
      <c r="Z85" s="2"/>
    </row>
    <row r="86" ht="14.25" customHeight="1">
      <c r="A86" s="75">
        <f t="shared" si="4"/>
        <v>80</v>
      </c>
      <c r="B86" s="76" t="s">
        <v>816</v>
      </c>
      <c r="C86" s="66" t="s">
        <v>149</v>
      </c>
      <c r="D86" s="66">
        <v>1.0</v>
      </c>
      <c r="E86" s="67">
        <f>IFERROR(VLOOKUP(B86,Hoja1!$B$6:$E$202,4,FALSE),"N/A")</f>
        <v>266070</v>
      </c>
      <c r="F86" s="67" t="str">
        <f>IFERROR(VLOOKUP(B86,'Hoja 3'!E84:G378,3,FALSE),"item no compatible")</f>
        <v>item no compatible</v>
      </c>
      <c r="G86" s="74"/>
      <c r="H86" s="77">
        <f t="shared" si="5"/>
        <v>80</v>
      </c>
      <c r="I86" s="78" t="s">
        <v>402</v>
      </c>
      <c r="J86" s="18"/>
      <c r="K86" s="20"/>
      <c r="L86" s="66" t="s">
        <v>208</v>
      </c>
      <c r="M86" s="66">
        <v>1.0</v>
      </c>
      <c r="N86" s="67" t="str">
        <f>IFERROR(VLOOKUP(I86,Hoja1!$I$6:$N$202,6,FALSE),"N/A")</f>
        <v>N/A</v>
      </c>
      <c r="O86" s="67">
        <f>VLOOKUP(I86,'Hoja 3'!$E$878:$G$1152,3,FALSE)</f>
        <v>1</v>
      </c>
      <c r="P86" s="79">
        <f>VLOOKUP(I86, 'Hoja 3'!$E$304:$H$578, 4, FALSE)</f>
        <v>276786.85</v>
      </c>
      <c r="Q86" s="83" t="s">
        <v>253</v>
      </c>
      <c r="R86" s="80" t="str">
        <f t="shared" si="22"/>
        <v>#VALUE!</v>
      </c>
      <c r="S86" s="67">
        <f>IFERROR(VLOOKUP(I86,Hoja1!$I$6:$P$202,8,FALSE),"N/A")</f>
        <v>277494.65</v>
      </c>
      <c r="T86" s="67">
        <f>VLOOKUP(I86,'Hoja 3'!$E$878:$G$1152,3,FALSE)</f>
        <v>1</v>
      </c>
      <c r="U86" s="80">
        <f t="shared" si="23"/>
        <v>0.9999963963</v>
      </c>
      <c r="V86" s="2"/>
      <c r="W86" s="2"/>
      <c r="X86" s="2"/>
      <c r="Y86" s="2"/>
      <c r="Z86" s="2"/>
    </row>
    <row r="87" ht="14.25" customHeight="1">
      <c r="A87" s="75">
        <f t="shared" si="4"/>
        <v>81</v>
      </c>
      <c r="B87" s="76" t="s">
        <v>823</v>
      </c>
      <c r="C87" s="66" t="s">
        <v>149</v>
      </c>
      <c r="D87" s="66">
        <v>1.0</v>
      </c>
      <c r="E87" s="67">
        <f>IFERROR(VLOOKUP(B87,Hoja1!$B$6:$E$202,4,FALSE),"N/A")</f>
        <v>105999.4432</v>
      </c>
      <c r="F87" s="67" t="str">
        <f>IFERROR(VLOOKUP(B87,'Hoja 3'!E85:G379,3,FALSE),"item no compatible")</f>
        <v>item no compatible</v>
      </c>
      <c r="G87" s="74"/>
      <c r="H87" s="77">
        <f t="shared" si="5"/>
        <v>81</v>
      </c>
      <c r="I87" s="78" t="s">
        <v>407</v>
      </c>
      <c r="J87" s="18"/>
      <c r="K87" s="20"/>
      <c r="L87" s="66" t="s">
        <v>208</v>
      </c>
      <c r="M87" s="66">
        <v>1.0</v>
      </c>
      <c r="N87" s="67" t="str">
        <f>IFERROR(VLOOKUP(I87,Hoja1!$I$6:$N$202,6,FALSE),"N/A")</f>
        <v>N/A</v>
      </c>
      <c r="O87" s="67">
        <f>VLOOKUP(I87,'Hoja 3'!$E$878:$G$1152,3,FALSE)</f>
        <v>31414.4</v>
      </c>
      <c r="P87" s="79">
        <f>VLOOKUP(I87, 'Hoja 3'!$E$304:$H$578, 4, FALSE)</f>
        <v>381774.96</v>
      </c>
      <c r="Q87" s="83" t="s">
        <v>253</v>
      </c>
      <c r="R87" s="80" t="str">
        <f t="shared" si="22"/>
        <v>#VALUE!</v>
      </c>
      <c r="S87" s="67">
        <f>IFERROR(VLOOKUP(I87,Hoja1!$I$6:$P$202,8,FALSE),"N/A")</f>
        <v>105334.867</v>
      </c>
      <c r="T87" s="67">
        <f>VLOOKUP(I87,'Hoja 3'!$E$878:$G$1152,3,FALSE)</f>
        <v>31414.4</v>
      </c>
      <c r="U87" s="80">
        <f t="shared" si="23"/>
        <v>0.7017663676</v>
      </c>
      <c r="V87" s="2"/>
      <c r="W87" s="2"/>
      <c r="X87" s="2"/>
      <c r="Y87" s="2"/>
      <c r="Z87" s="2"/>
    </row>
    <row r="88" ht="14.25" customHeight="1">
      <c r="A88" s="75">
        <f t="shared" si="4"/>
        <v>82</v>
      </c>
      <c r="B88" s="76" t="s">
        <v>831</v>
      </c>
      <c r="C88" s="66" t="s">
        <v>149</v>
      </c>
      <c r="D88" s="66">
        <v>1.0</v>
      </c>
      <c r="E88" s="67">
        <f>IFERROR(VLOOKUP(B88,Hoja1!$B$6:$E$202,4,FALSE),"N/A")</f>
        <v>172179</v>
      </c>
      <c r="F88" s="67" t="str">
        <f>IFERROR(VLOOKUP(B88,'Hoja 3'!E86:G380,3,FALSE),"item no compatible")</f>
        <v>item no compatible</v>
      </c>
      <c r="G88" s="74"/>
      <c r="H88" s="77">
        <f t="shared" si="5"/>
        <v>82</v>
      </c>
      <c r="I88" s="78" t="s">
        <v>416</v>
      </c>
      <c r="J88" s="18"/>
      <c r="K88" s="20"/>
      <c r="L88" s="66" t="s">
        <v>208</v>
      </c>
      <c r="M88" s="66">
        <v>1.0</v>
      </c>
      <c r="N88" s="67">
        <f>IFERROR(VLOOKUP(I88,Hoja1!$I$6:$N$202,6,FALSE),"N/A")</f>
        <v>113537</v>
      </c>
      <c r="O88" s="67">
        <f>VLOOKUP(I88,'Hoja 3'!$E$878:$G$1152,3,FALSE)</f>
        <v>1</v>
      </c>
      <c r="P88" s="79">
        <f>VLOOKUP(I88, 'Hoja 3'!$E$304:$H$578, 4, FALSE)</f>
        <v>141802.13</v>
      </c>
      <c r="Q88" s="80">
        <f>((N88-O88)/N88)</f>
        <v>0.9999911923</v>
      </c>
      <c r="R88" s="80">
        <f t="shared" si="22"/>
        <v>-0.2489508266</v>
      </c>
      <c r="S88" s="67" t="str">
        <f>IFERROR(VLOOKUP(I88,Hoja1!$I$6:$P$202,8,FALSE),"N/A")</f>
        <v>N/A</v>
      </c>
      <c r="T88" s="67">
        <f>VLOOKUP(I88,'Hoja 3'!$E$878:$G$1152,3,FALSE)</f>
        <v>1</v>
      </c>
      <c r="U88" s="83" t="s">
        <v>253</v>
      </c>
      <c r="V88" s="2"/>
      <c r="W88" s="2"/>
      <c r="X88" s="2"/>
      <c r="Y88" s="2"/>
      <c r="Z88" s="2"/>
    </row>
    <row r="89" ht="14.25" customHeight="1">
      <c r="A89" s="75">
        <f t="shared" si="4"/>
        <v>83</v>
      </c>
      <c r="B89" s="76" t="s">
        <v>433</v>
      </c>
      <c r="C89" s="66" t="s">
        <v>149</v>
      </c>
      <c r="D89" s="66">
        <v>1.0</v>
      </c>
      <c r="E89" s="67">
        <f>IFERROR(VLOOKUP(B89,Hoja1!$B$6:$E$202,4,FALSE),"N/A")</f>
        <v>125957</v>
      </c>
      <c r="F89" s="67" t="str">
        <f>IFERROR(VLOOKUP(B89,'Hoja 3'!E87:G381,3,FALSE),"item no compatible")</f>
        <v>item no compatible</v>
      </c>
      <c r="G89" s="74"/>
      <c r="H89" s="77">
        <f t="shared" si="5"/>
        <v>83</v>
      </c>
      <c r="I89" s="78" t="s">
        <v>419</v>
      </c>
      <c r="J89" s="18"/>
      <c r="K89" s="20"/>
      <c r="L89" s="66" t="s">
        <v>208</v>
      </c>
      <c r="M89" s="66">
        <v>1.0</v>
      </c>
      <c r="N89" s="67">
        <f>IFERROR(VLOOKUP(I89,Hoja1!$I$6:$N$202,6,FALSE),"N/A")</f>
        <v>450866</v>
      </c>
      <c r="O89" s="67">
        <f>VLOOKUP(I89,'Hoja 3'!$E$878:$G$1152,3,FALSE)</f>
        <v>1</v>
      </c>
      <c r="P89" s="79">
        <f>VLOOKUP(I89, 'Hoja 3'!$E$304:$H$578, 4, FALSE)</f>
        <v>10907.86</v>
      </c>
      <c r="Q89" s="83" t="s">
        <v>253</v>
      </c>
      <c r="R89" s="83" t="s">
        <v>253</v>
      </c>
      <c r="S89" s="67">
        <f>IFERROR(VLOOKUP(I89,Hoja1!$I$6:$P$202,8,FALSE),"N/A")</f>
        <v>431263</v>
      </c>
      <c r="T89" s="67">
        <f>VLOOKUP(I89,'Hoja 3'!$E$878:$G$1152,3,FALSE)</f>
        <v>1</v>
      </c>
      <c r="U89" s="83" t="s">
        <v>253</v>
      </c>
      <c r="V89" s="2"/>
      <c r="W89" s="2"/>
      <c r="X89" s="2"/>
      <c r="Y89" s="2"/>
      <c r="Z89" s="2"/>
    </row>
    <row r="90" ht="14.25" customHeight="1">
      <c r="A90" s="75">
        <f t="shared" si="4"/>
        <v>84</v>
      </c>
      <c r="B90" s="76" t="s">
        <v>842</v>
      </c>
      <c r="C90" s="66" t="s">
        <v>149</v>
      </c>
      <c r="D90" s="66">
        <v>1.0</v>
      </c>
      <c r="E90" s="67">
        <f>IFERROR(VLOOKUP(B90,Hoja1!$B$6:$E$202,4,FALSE),"N/A")</f>
        <v>24127</v>
      </c>
      <c r="F90" s="67" t="str">
        <f>IFERROR(VLOOKUP(B90,'Hoja 3'!E88:G382,3,FALSE),"item no compatible")</f>
        <v>item no compatible</v>
      </c>
      <c r="G90" s="74"/>
      <c r="H90" s="77">
        <f t="shared" si="5"/>
        <v>84</v>
      </c>
      <c r="I90" s="78" t="s">
        <v>442</v>
      </c>
      <c r="J90" s="18"/>
      <c r="K90" s="20"/>
      <c r="L90" s="66" t="s">
        <v>208</v>
      </c>
      <c r="M90" s="66">
        <v>1.0</v>
      </c>
      <c r="N90" s="67">
        <f>IFERROR(VLOOKUP(I90,Hoja1!$I$6:$N$202,6,FALSE),"N/A")</f>
        <v>224261</v>
      </c>
      <c r="O90" s="134" t="s">
        <v>253</v>
      </c>
      <c r="P90" s="79" t="str">
        <f>VLOOKUP(I90, 'Hoja 3'!$E$304:$H$578, 4, FALSE)</f>
        <v>#N/A</v>
      </c>
      <c r="Q90" s="83" t="s">
        <v>253</v>
      </c>
      <c r="R90" s="83" t="s">
        <v>253</v>
      </c>
      <c r="S90" s="67" t="str">
        <f>IFERROR(VLOOKUP(I90,Hoja1!$I$6:$P$202,8,FALSE),"N/A")</f>
        <v>N/A</v>
      </c>
      <c r="T90" s="134" t="s">
        <v>253</v>
      </c>
      <c r="U90" s="83" t="s">
        <v>253</v>
      </c>
      <c r="V90" s="2"/>
      <c r="W90" s="2"/>
      <c r="X90" s="2"/>
      <c r="Y90" s="2"/>
      <c r="Z90" s="2"/>
    </row>
    <row r="91" ht="14.25" customHeight="1">
      <c r="A91" s="75">
        <f t="shared" si="4"/>
        <v>85</v>
      </c>
      <c r="B91" s="76" t="s">
        <v>445</v>
      </c>
      <c r="C91" s="66" t="s">
        <v>149</v>
      </c>
      <c r="D91" s="66">
        <v>1.0</v>
      </c>
      <c r="E91" s="67">
        <f>IFERROR(VLOOKUP(B91,Hoja1!$B$6:$E$202,4,FALSE),"N/A")</f>
        <v>63701.6464</v>
      </c>
      <c r="F91" s="67" t="str">
        <f>IFERROR(VLOOKUP(B91,'Hoja 3'!E89:G383,3,FALSE),"item no compatible")</f>
        <v>item no compatible</v>
      </c>
      <c r="G91" s="74"/>
      <c r="H91" s="77">
        <f t="shared" si="5"/>
        <v>85</v>
      </c>
      <c r="I91" s="78" t="s">
        <v>431</v>
      </c>
      <c r="J91" s="18"/>
      <c r="K91" s="20"/>
      <c r="L91" s="66" t="s">
        <v>208</v>
      </c>
      <c r="M91" s="66">
        <v>1.0</v>
      </c>
      <c r="N91" s="67">
        <f>IFERROR(VLOOKUP(I91,Hoja1!$I$6:$N$202,6,FALSE),"N/A")</f>
        <v>488834.4445</v>
      </c>
      <c r="O91" s="67">
        <f>VLOOKUP(I91,'Hoja 3'!$E$878:$G$1152,3,FALSE)</f>
        <v>1</v>
      </c>
      <c r="P91" s="79">
        <f>VLOOKUP(I91, 'Hoja 3'!$E$304:$H$578, 4, FALSE)</f>
        <v>436314.24</v>
      </c>
      <c r="Q91" s="80">
        <f t="shared" ref="Q91:Q97" si="25">((N91-O91)/N91)</f>
        <v>0.9999979543</v>
      </c>
      <c r="R91" s="80">
        <f t="shared" ref="R91:R97" si="26">((N91-P91)/N91)</f>
        <v>0.1074396559</v>
      </c>
      <c r="S91" s="67">
        <f>IFERROR(VLOOKUP(I91,Hoja1!$I$6:$P$202,8,FALSE),"N/A")</f>
        <v>467580.773</v>
      </c>
      <c r="T91" s="67">
        <f>VLOOKUP(I91,'Hoja 3'!$E$878:$G$1152,3,FALSE)</f>
        <v>1</v>
      </c>
      <c r="U91" s="80">
        <f t="shared" ref="U91:U97" si="27">((S91-T91)/S91)</f>
        <v>0.9999978613</v>
      </c>
      <c r="V91" s="2"/>
      <c r="W91" s="2"/>
      <c r="X91" s="2"/>
      <c r="Y91" s="2"/>
      <c r="Z91" s="2"/>
    </row>
    <row r="92" ht="14.25" customHeight="1">
      <c r="A92" s="75">
        <f t="shared" si="4"/>
        <v>86</v>
      </c>
      <c r="B92" s="76" t="s">
        <v>450</v>
      </c>
      <c r="C92" s="66" t="s">
        <v>149</v>
      </c>
      <c r="D92" s="66">
        <v>1.0</v>
      </c>
      <c r="E92" s="67">
        <f>IFERROR(VLOOKUP(B92,Hoja1!$B$6:$E$202,4,FALSE),"N/A")</f>
        <v>26650</v>
      </c>
      <c r="F92" s="67" t="str">
        <f>IFERROR(VLOOKUP(B92,'Hoja 3'!E90:G384,3,FALSE),"item no compatible")</f>
        <v>item no compatible</v>
      </c>
      <c r="G92" s="74"/>
      <c r="H92" s="77">
        <f t="shared" si="5"/>
        <v>86</v>
      </c>
      <c r="I92" s="78" t="s">
        <v>437</v>
      </c>
      <c r="J92" s="18"/>
      <c r="K92" s="20"/>
      <c r="L92" s="66" t="s">
        <v>208</v>
      </c>
      <c r="M92" s="66">
        <v>1.0</v>
      </c>
      <c r="N92" s="67">
        <f>IFERROR(VLOOKUP(I92,Hoja1!$I$6:$N$202,6,FALSE),"N/A")</f>
        <v>97088</v>
      </c>
      <c r="O92" s="67">
        <f>VLOOKUP(I92,'Hoja 3'!$E$878:$G$1152,3,FALSE)</f>
        <v>12696.8</v>
      </c>
      <c r="P92" s="79">
        <f>VLOOKUP(I92, 'Hoja 3'!$E$304:$H$578, 4, FALSE)</f>
        <v>34087.05</v>
      </c>
      <c r="Q92" s="80">
        <f t="shared" si="25"/>
        <v>0.869223797</v>
      </c>
      <c r="R92" s="80">
        <f t="shared" si="26"/>
        <v>0.648905632</v>
      </c>
      <c r="S92" s="67">
        <f>IFERROR(VLOOKUP(I92,Hoja1!$I$6:$P$202,8,FALSE),"N/A")</f>
        <v>95844</v>
      </c>
      <c r="T92" s="67">
        <f>VLOOKUP(I92,'Hoja 3'!$E$878:$G$1152,3,FALSE)</f>
        <v>12696.8</v>
      </c>
      <c r="U92" s="80">
        <f t="shared" si="27"/>
        <v>0.8675263971</v>
      </c>
      <c r="V92" s="2"/>
      <c r="W92" s="2"/>
      <c r="X92" s="2"/>
      <c r="Y92" s="2"/>
      <c r="Z92" s="2"/>
    </row>
    <row r="93" ht="14.25" customHeight="1">
      <c r="A93" s="75">
        <f t="shared" si="4"/>
        <v>87</v>
      </c>
      <c r="B93" s="76" t="s">
        <v>854</v>
      </c>
      <c r="C93" s="66" t="s">
        <v>149</v>
      </c>
      <c r="D93" s="66">
        <v>1.0</v>
      </c>
      <c r="E93" s="67">
        <f>IFERROR(VLOOKUP(B93,Hoja1!$B$6:$E$202,4,FALSE),"N/A")</f>
        <v>19987.5</v>
      </c>
      <c r="F93" s="67" t="str">
        <f>IFERROR(VLOOKUP(B93,'Hoja 3'!E91:G385,3,FALSE),"item no compatible")</f>
        <v>item no compatible</v>
      </c>
      <c r="G93" s="74"/>
      <c r="H93" s="77">
        <f t="shared" si="5"/>
        <v>87</v>
      </c>
      <c r="I93" s="78" t="s">
        <v>441</v>
      </c>
      <c r="J93" s="18"/>
      <c r="K93" s="20"/>
      <c r="L93" s="66" t="s">
        <v>208</v>
      </c>
      <c r="M93" s="66">
        <v>1.0</v>
      </c>
      <c r="N93" s="67">
        <f>IFERROR(VLOOKUP(I93,Hoja1!$I$6:$N$202,6,FALSE),"N/A")</f>
        <v>277768</v>
      </c>
      <c r="O93" s="67">
        <f>VLOOKUP(I93,'Hoja 3'!$E$878:$G$1152,3,FALSE)</f>
        <v>17452.8</v>
      </c>
      <c r="P93" s="79">
        <f>VLOOKUP(I93, 'Hoja 3'!$E$304:$H$578, 4, FALSE)</f>
        <v>190887.48</v>
      </c>
      <c r="Q93" s="80">
        <f t="shared" si="25"/>
        <v>0.9371677083</v>
      </c>
      <c r="R93" s="80">
        <f t="shared" si="26"/>
        <v>0.3127808819</v>
      </c>
      <c r="S93" s="67">
        <f>IFERROR(VLOOKUP(I93,Hoja1!$I$6:$P$202,8,FALSE),"N/A")</f>
        <v>276003</v>
      </c>
      <c r="T93" s="67">
        <f>VLOOKUP(I93,'Hoja 3'!$E$878:$G$1152,3,FALSE)</f>
        <v>17452.8</v>
      </c>
      <c r="U93" s="80">
        <f t="shared" si="27"/>
        <v>0.9367659047</v>
      </c>
      <c r="V93" s="2"/>
      <c r="W93" s="2"/>
      <c r="X93" s="2"/>
      <c r="Y93" s="2"/>
      <c r="Z93" s="2"/>
    </row>
    <row r="94" ht="14.25" customHeight="1">
      <c r="A94" s="75">
        <f t="shared" si="4"/>
        <v>88</v>
      </c>
      <c r="B94" s="76" t="s">
        <v>862</v>
      </c>
      <c r="C94" s="66" t="s">
        <v>149</v>
      </c>
      <c r="D94" s="66">
        <v>1.0</v>
      </c>
      <c r="E94" s="67">
        <f>IFERROR(VLOOKUP(B94,Hoja1!$B$6:$E$202,4,FALSE),"N/A")</f>
        <v>60503</v>
      </c>
      <c r="F94" s="67" t="str">
        <f>IFERROR(VLOOKUP(B94,'Hoja 3'!E92:G386,3,FALSE),"item no compatible")</f>
        <v>item no compatible</v>
      </c>
      <c r="G94" s="74"/>
      <c r="H94" s="77">
        <f t="shared" si="5"/>
        <v>88</v>
      </c>
      <c r="I94" s="78" t="s">
        <v>446</v>
      </c>
      <c r="J94" s="18"/>
      <c r="K94" s="20"/>
      <c r="L94" s="66" t="s">
        <v>208</v>
      </c>
      <c r="M94" s="66">
        <v>1.0</v>
      </c>
      <c r="N94" s="67">
        <f>IFERROR(VLOOKUP(I94,Hoja1!$I$6:$N$202,6,FALSE),"N/A")</f>
        <v>63268</v>
      </c>
      <c r="O94" s="67">
        <f>VLOOKUP(I94,'Hoja 3'!$E$878:$G$1152,3,FALSE)</f>
        <v>12696.8</v>
      </c>
      <c r="P94" s="79">
        <f>VLOOKUP(I94, 'Hoja 3'!$E$304:$H$578, 4, FALSE)</f>
        <v>16361.78</v>
      </c>
      <c r="Q94" s="80">
        <f t="shared" si="25"/>
        <v>0.7993171904</v>
      </c>
      <c r="R94" s="80">
        <f t="shared" si="26"/>
        <v>0.7413893279</v>
      </c>
      <c r="S94" s="67">
        <f>IFERROR(VLOOKUP(I94,Hoja1!$I$6:$P$202,8,FALSE),"N/A")</f>
        <v>62188</v>
      </c>
      <c r="T94" s="67">
        <f>VLOOKUP(I94,'Hoja 3'!$E$878:$G$1152,3,FALSE)</f>
        <v>12696.8</v>
      </c>
      <c r="U94" s="80">
        <f t="shared" si="27"/>
        <v>0.7958319933</v>
      </c>
      <c r="V94" s="2"/>
      <c r="W94" s="2"/>
      <c r="X94" s="2"/>
      <c r="Y94" s="2"/>
      <c r="Z94" s="2"/>
    </row>
    <row r="95" ht="14.25" customHeight="1">
      <c r="A95" s="75">
        <f t="shared" si="4"/>
        <v>89</v>
      </c>
      <c r="B95" s="76" t="s">
        <v>455</v>
      </c>
      <c r="C95" s="66" t="s">
        <v>149</v>
      </c>
      <c r="D95" s="66">
        <v>1.0</v>
      </c>
      <c r="E95" s="67">
        <f>IFERROR(VLOOKUP(B95,Hoja1!$B$6:$E$202,4,FALSE),"N/A")</f>
        <v>69386</v>
      </c>
      <c r="F95" s="67" t="str">
        <f>IFERROR(VLOOKUP(B95,'Hoja 3'!E93:G387,3,FALSE),"item no compatible")</f>
        <v>item no compatible</v>
      </c>
      <c r="G95" s="74"/>
      <c r="H95" s="77">
        <f t="shared" si="5"/>
        <v>89</v>
      </c>
      <c r="I95" s="78" t="s">
        <v>449</v>
      </c>
      <c r="J95" s="18"/>
      <c r="K95" s="20"/>
      <c r="L95" s="66" t="s">
        <v>208</v>
      </c>
      <c r="M95" s="66">
        <v>1.0</v>
      </c>
      <c r="N95" s="67">
        <f>IFERROR(VLOOKUP(I95,Hoja1!$I$6:$N$202,6,FALSE),"N/A")</f>
        <v>70593.6815</v>
      </c>
      <c r="O95" s="67">
        <f>VLOOKUP(I95,'Hoja 3'!$E$878:$G$1152,3,FALSE)</f>
        <v>17997.6</v>
      </c>
      <c r="P95" s="79">
        <f>VLOOKUP(I95, 'Hoja 3'!$E$304:$H$578, 4, FALSE)</f>
        <v>89989.81</v>
      </c>
      <c r="Q95" s="80">
        <f t="shared" si="25"/>
        <v>0.7450536703</v>
      </c>
      <c r="R95" s="80">
        <f t="shared" si="26"/>
        <v>-0.2747572883</v>
      </c>
      <c r="S95" s="67">
        <f>IFERROR(VLOOKUP(I95,Hoja1!$I$6:$P$202,8,FALSE),"N/A")</f>
        <v>67524.391</v>
      </c>
      <c r="T95" s="67">
        <f>VLOOKUP(I95,'Hoja 3'!$E$878:$G$1152,3,FALSE)</f>
        <v>17997.6</v>
      </c>
      <c r="U95" s="80">
        <f t="shared" si="27"/>
        <v>0.7334652007</v>
      </c>
      <c r="V95" s="2"/>
      <c r="W95" s="2"/>
      <c r="X95" s="2"/>
      <c r="Y95" s="2"/>
      <c r="Z95" s="2"/>
    </row>
    <row r="96" ht="14.25" customHeight="1">
      <c r="A96" s="75">
        <f t="shared" si="4"/>
        <v>90</v>
      </c>
      <c r="B96" s="76" t="s">
        <v>464</v>
      </c>
      <c r="C96" s="66" t="s">
        <v>149</v>
      </c>
      <c r="D96" s="66">
        <v>1.0</v>
      </c>
      <c r="E96" s="67">
        <f>IFERROR(VLOOKUP(B96,Hoja1!$B$6:$E$202,4,FALSE),"N/A")</f>
        <v>105999.4432</v>
      </c>
      <c r="F96" s="67" t="str">
        <f>IFERROR(VLOOKUP(B96,'Hoja 3'!E94:G388,3,FALSE),"item no compatible")</f>
        <v>item no compatible</v>
      </c>
      <c r="G96" s="74"/>
      <c r="H96" s="77">
        <f t="shared" si="5"/>
        <v>90</v>
      </c>
      <c r="I96" s="78" t="s">
        <v>457</v>
      </c>
      <c r="J96" s="18"/>
      <c r="K96" s="20"/>
      <c r="L96" s="66" t="s">
        <v>208</v>
      </c>
      <c r="M96" s="66">
        <v>1.0</v>
      </c>
      <c r="N96" s="67">
        <f>IFERROR(VLOOKUP(I96,Hoja1!$I$6:$N$202,6,FALSE),"N/A")</f>
        <v>74808.5925</v>
      </c>
      <c r="O96" s="67">
        <f>VLOOKUP(I96,'Hoja 3'!$E$878:$G$1152,3,FALSE)</f>
        <v>26876.8</v>
      </c>
      <c r="P96" s="79">
        <f>VLOOKUP(I96, 'Hoja 3'!$E$304:$H$578, 4, FALSE)</f>
        <v>106351.6</v>
      </c>
      <c r="Q96" s="80">
        <f t="shared" si="25"/>
        <v>0.6407257629</v>
      </c>
      <c r="R96" s="80">
        <f t="shared" si="26"/>
        <v>-0.4216495251</v>
      </c>
      <c r="S96" s="67">
        <f>IFERROR(VLOOKUP(I96,Hoja1!$I$6:$P$202,8,FALSE),"N/A")</f>
        <v>71556.045</v>
      </c>
      <c r="T96" s="67">
        <f>VLOOKUP(I96,'Hoja 3'!$E$878:$G$1152,3,FALSE)</f>
        <v>26876.8</v>
      </c>
      <c r="U96" s="80">
        <f t="shared" si="27"/>
        <v>0.6243951157</v>
      </c>
      <c r="V96" s="2"/>
      <c r="W96" s="2"/>
      <c r="X96" s="2"/>
      <c r="Y96" s="2"/>
      <c r="Z96" s="2"/>
    </row>
    <row r="97" ht="14.25" customHeight="1">
      <c r="A97" s="75">
        <f t="shared" si="4"/>
        <v>91</v>
      </c>
      <c r="B97" s="76" t="s">
        <v>879</v>
      </c>
      <c r="C97" s="66" t="s">
        <v>149</v>
      </c>
      <c r="D97" s="66">
        <v>1.0</v>
      </c>
      <c r="E97" s="67">
        <f>IFERROR(VLOOKUP(B97,Hoja1!$B$6:$E$202,4,FALSE),"N/A")</f>
        <v>53084.96</v>
      </c>
      <c r="F97" s="67" t="str">
        <f>IFERROR(VLOOKUP(B97,'Hoja 3'!E95:G389,3,FALSE),"item no compatible")</f>
        <v>item no compatible</v>
      </c>
      <c r="G97" s="74"/>
      <c r="H97" s="77">
        <f t="shared" si="5"/>
        <v>91</v>
      </c>
      <c r="I97" s="78" t="s">
        <v>467</v>
      </c>
      <c r="J97" s="18"/>
      <c r="K97" s="20"/>
      <c r="L97" s="66" t="s">
        <v>208</v>
      </c>
      <c r="M97" s="66">
        <v>1.0</v>
      </c>
      <c r="N97" s="67">
        <f>IFERROR(VLOOKUP(I97,Hoja1!$I$6:$N$202,6,FALSE),"N/A")</f>
        <v>74808.5925</v>
      </c>
      <c r="O97" s="67">
        <f>VLOOKUP(I97,'Hoja 3'!$E$878:$G$1152,3,FALSE)</f>
        <v>45551.2</v>
      </c>
      <c r="P97" s="79">
        <f>VLOOKUP(I97, 'Hoja 3'!$E$304:$H$578, 4, FALSE)</f>
        <v>103624.63</v>
      </c>
      <c r="Q97" s="80">
        <f t="shared" si="25"/>
        <v>0.3910966845</v>
      </c>
      <c r="R97" s="80">
        <f t="shared" si="26"/>
        <v>-0.3851968943</v>
      </c>
      <c r="S97" s="67">
        <f>IFERROR(VLOOKUP(I97,Hoja1!$I$6:$P$202,8,FALSE),"N/A")</f>
        <v>71556.045</v>
      </c>
      <c r="T97" s="67">
        <f>VLOOKUP(I97,'Hoja 3'!$E$878:$G$1152,3,FALSE)</f>
        <v>45551.2</v>
      </c>
      <c r="U97" s="80">
        <f t="shared" si="27"/>
        <v>0.3634192611</v>
      </c>
      <c r="V97" s="2"/>
      <c r="W97" s="2"/>
      <c r="X97" s="2"/>
      <c r="Y97" s="2"/>
      <c r="Z97" s="2"/>
    </row>
    <row r="98" ht="14.25" customHeight="1">
      <c r="A98" s="75">
        <f t="shared" si="4"/>
        <v>92</v>
      </c>
      <c r="B98" s="76" t="s">
        <v>470</v>
      </c>
      <c r="C98" s="66" t="s">
        <v>149</v>
      </c>
      <c r="D98" s="66">
        <v>1.0</v>
      </c>
      <c r="E98" s="67" t="str">
        <f>IFERROR(VLOOKUP(B98,Hoja1!$B$6:$E$202,4,FALSE),"N/A")</f>
        <v>N/A</v>
      </c>
      <c r="F98" s="67" t="str">
        <f>IFERROR(VLOOKUP(B98,'Hoja 3'!E96:G390,3,FALSE),"item no compatible")</f>
        <v>item no compatible</v>
      </c>
      <c r="G98" s="74"/>
      <c r="H98" s="77">
        <f t="shared" si="5"/>
        <v>92</v>
      </c>
      <c r="I98" s="78" t="s">
        <v>472</v>
      </c>
      <c r="J98" s="18"/>
      <c r="K98" s="20"/>
      <c r="L98" s="66" t="s">
        <v>208</v>
      </c>
      <c r="M98" s="66">
        <v>1.0</v>
      </c>
      <c r="N98" s="67" t="str">
        <f>IFERROR(VLOOKUP(I98,Hoja1!$I$6:$N$202,6,FALSE),"N/A")</f>
        <v>N/A</v>
      </c>
      <c r="O98" s="67">
        <f>VLOOKUP(I98,'Hoja 3'!$E$878:$G$1152,3,FALSE)</f>
        <v>1</v>
      </c>
      <c r="P98" s="79">
        <f>VLOOKUP(I98, 'Hoja 3'!$E$304:$H$578, 4, FALSE)</f>
        <v>68174.1</v>
      </c>
      <c r="Q98" s="83" t="s">
        <v>253</v>
      </c>
      <c r="R98" s="83" t="s">
        <v>253</v>
      </c>
      <c r="S98" s="67" t="str">
        <f>IFERROR(VLOOKUP(I98,Hoja1!$I$6:$P$202,8,FALSE),"N/A")</f>
        <v>N/A</v>
      </c>
      <c r="T98" s="67">
        <f>VLOOKUP(I98,'Hoja 3'!$E$878:$G$1152,3,FALSE)</f>
        <v>1</v>
      </c>
      <c r="U98" s="83" t="s">
        <v>253</v>
      </c>
      <c r="V98" s="2"/>
      <c r="W98" s="2"/>
      <c r="X98" s="2"/>
      <c r="Y98" s="2"/>
      <c r="Z98" s="2"/>
    </row>
    <row r="99" ht="14.25" customHeight="1">
      <c r="A99" s="75">
        <f t="shared" si="4"/>
        <v>93</v>
      </c>
      <c r="B99" s="76" t="s">
        <v>884</v>
      </c>
      <c r="C99" s="66" t="s">
        <v>149</v>
      </c>
      <c r="D99" s="66">
        <v>1.0</v>
      </c>
      <c r="E99" s="67">
        <f>IFERROR(VLOOKUP(B99,Hoja1!$B$6:$E$202,4,FALSE),"N/A")</f>
        <v>76568</v>
      </c>
      <c r="F99" s="67" t="str">
        <f>IFERROR(VLOOKUP(B99,'Hoja 3'!E97:G391,3,FALSE),"item no compatible")</f>
        <v>item no compatible</v>
      </c>
      <c r="G99" s="74"/>
      <c r="H99" s="77">
        <f t="shared" si="5"/>
        <v>93</v>
      </c>
      <c r="I99" s="78" t="s">
        <v>476</v>
      </c>
      <c r="J99" s="18"/>
      <c r="K99" s="20"/>
      <c r="L99" s="66" t="s">
        <v>208</v>
      </c>
      <c r="M99" s="66">
        <v>1.0</v>
      </c>
      <c r="N99" s="67">
        <f>IFERROR(VLOOKUP(I99,Hoja1!$I$6:$N$202,6,FALSE),"N/A")</f>
        <v>90193</v>
      </c>
      <c r="O99" s="67">
        <f>VLOOKUP(I99,'Hoja 3'!$E$878:$G$1152,3,FALSE)</f>
        <v>1</v>
      </c>
      <c r="P99" s="79">
        <f>VLOOKUP(I99, 'Hoja 3'!$E$304:$H$578, 4, FALSE)</f>
        <v>55902.76</v>
      </c>
      <c r="Q99" s="83" t="s">
        <v>253</v>
      </c>
      <c r="R99" s="83" t="s">
        <v>253</v>
      </c>
      <c r="S99" s="67">
        <f>IFERROR(VLOOKUP(I99,Hoja1!$I$6:$P$202,8,FALSE),"N/A")</f>
        <v>86272</v>
      </c>
      <c r="T99" s="67">
        <f>VLOOKUP(I99,'Hoja 3'!$E$878:$G$1152,3,FALSE)</f>
        <v>1</v>
      </c>
      <c r="U99" s="83" t="s">
        <v>253</v>
      </c>
      <c r="V99" s="2"/>
      <c r="W99" s="2"/>
      <c r="X99" s="2"/>
      <c r="Y99" s="2"/>
      <c r="Z99" s="2"/>
    </row>
    <row r="100" ht="14.25" customHeight="1">
      <c r="A100" s="75">
        <f t="shared" si="4"/>
        <v>94</v>
      </c>
      <c r="B100" s="76" t="s">
        <v>474</v>
      </c>
      <c r="C100" s="66" t="s">
        <v>149</v>
      </c>
      <c r="D100" s="66">
        <v>1.0</v>
      </c>
      <c r="E100" s="67">
        <f>IFERROR(VLOOKUP(B100,Hoja1!$B$6:$E$202,4,FALSE),"N/A")</f>
        <v>116788.2016</v>
      </c>
      <c r="F100" s="67" t="str">
        <f>IFERROR(VLOOKUP(B100,'Hoja 3'!E98:G392,3,FALSE),"item no compatible")</f>
        <v>item no compatible</v>
      </c>
      <c r="G100" s="74"/>
      <c r="H100" s="77">
        <f t="shared" si="5"/>
        <v>94</v>
      </c>
      <c r="I100" s="78" t="s">
        <v>477</v>
      </c>
      <c r="J100" s="18"/>
      <c r="K100" s="20"/>
      <c r="L100" s="66" t="s">
        <v>208</v>
      </c>
      <c r="M100" s="66">
        <v>1.0</v>
      </c>
      <c r="N100" s="67">
        <f>IFERROR(VLOOKUP(I100,Hoja1!$I$6:$N$202,6,FALSE),"N/A")</f>
        <v>641783</v>
      </c>
      <c r="O100" s="67">
        <f>VLOOKUP(I100,'Hoja 3'!$E$878:$G$1152,3,FALSE)</f>
        <v>7526.4</v>
      </c>
      <c r="P100" s="79">
        <f>VLOOKUP(I100, 'Hoja 3'!$E$304:$H$578, 4, FALSE)</f>
        <v>313600.86</v>
      </c>
      <c r="Q100" s="80">
        <f t="shared" ref="Q100:Q118" si="28">((N100-O100)/N100)</f>
        <v>0.9882726716</v>
      </c>
      <c r="R100" s="80">
        <f t="shared" ref="R100:R118" si="29">((N100-P100)/N100)</f>
        <v>0.5113599768</v>
      </c>
      <c r="S100" s="67">
        <f>IFERROR(VLOOKUP(I100,Hoja1!$I$6:$P$202,8,FALSE),"N/A")</f>
        <v>533220.974</v>
      </c>
      <c r="T100" s="67">
        <f>VLOOKUP(I100,'Hoja 3'!$E$878:$G$1152,3,FALSE)</f>
        <v>7526.4</v>
      </c>
      <c r="U100" s="80">
        <f t="shared" ref="U100:U104" si="30">((S100-T100)/S100)</f>
        <v>0.9858850263</v>
      </c>
      <c r="V100" s="2"/>
      <c r="W100" s="2"/>
      <c r="X100" s="2"/>
      <c r="Y100" s="2"/>
      <c r="Z100" s="2"/>
    </row>
    <row r="101" ht="14.25" customHeight="1">
      <c r="A101" s="75">
        <f t="shared" si="4"/>
        <v>95</v>
      </c>
      <c r="B101" s="76" t="s">
        <v>894</v>
      </c>
      <c r="C101" s="66" t="s">
        <v>149</v>
      </c>
      <c r="D101" s="66">
        <v>1.0</v>
      </c>
      <c r="E101" s="67">
        <f>IFERROR(VLOOKUP(B101,Hoja1!$B$6:$E$202,4,FALSE),"N/A")</f>
        <v>350821</v>
      </c>
      <c r="F101" s="67" t="str">
        <f>IFERROR(VLOOKUP(B101,'Hoja 3'!E99:G393,3,FALSE),"item no compatible")</f>
        <v>item no compatible</v>
      </c>
      <c r="G101" s="74"/>
      <c r="H101" s="77">
        <f t="shared" si="5"/>
        <v>95</v>
      </c>
      <c r="I101" s="78" t="s">
        <v>485</v>
      </c>
      <c r="J101" s="18"/>
      <c r="K101" s="20"/>
      <c r="L101" s="66" t="s">
        <v>208</v>
      </c>
      <c r="M101" s="66">
        <v>1.0</v>
      </c>
      <c r="N101" s="67">
        <f>IFERROR(VLOOKUP(I101,Hoja1!$I$6:$N$202,6,FALSE),"N/A")</f>
        <v>109041.091</v>
      </c>
      <c r="O101" s="67">
        <f>VLOOKUP(I101,'Hoja 3'!$E$878:$G$1152,3,FALSE)</f>
        <v>20943.2</v>
      </c>
      <c r="P101" s="79">
        <f>VLOOKUP(I101, 'Hoja 3'!$E$304:$H$578, 4, FALSE)</f>
        <v>88626.33</v>
      </c>
      <c r="Q101" s="80">
        <f t="shared" si="28"/>
        <v>0.8079329562</v>
      </c>
      <c r="R101" s="80">
        <f t="shared" si="29"/>
        <v>0.1872208065</v>
      </c>
      <c r="S101" s="67">
        <f>IFERROR(VLOOKUP(I101,Hoja1!$I$6:$P$202,8,FALSE),"N/A")</f>
        <v>121692</v>
      </c>
      <c r="T101" s="67">
        <f>VLOOKUP(I101,'Hoja 3'!$E$878:$G$1152,3,FALSE)</f>
        <v>20943.2</v>
      </c>
      <c r="U101" s="80">
        <f t="shared" si="30"/>
        <v>0.8278999441</v>
      </c>
      <c r="V101" s="2"/>
      <c r="W101" s="2"/>
      <c r="X101" s="2"/>
      <c r="Y101" s="2"/>
      <c r="Z101" s="2"/>
    </row>
    <row r="102" ht="14.25" customHeight="1">
      <c r="A102" s="75">
        <f t="shared" si="4"/>
        <v>96</v>
      </c>
      <c r="B102" s="76" t="s">
        <v>901</v>
      </c>
      <c r="C102" s="66" t="s">
        <v>149</v>
      </c>
      <c r="D102" s="66">
        <v>1.0</v>
      </c>
      <c r="E102" s="67">
        <f>IFERROR(VLOOKUP(B102,Hoja1!$B$6:$E$202,4,FALSE),"N/A")</f>
        <v>128853</v>
      </c>
      <c r="F102" s="67" t="str">
        <f>IFERROR(VLOOKUP(B102,'Hoja 3'!E100:G394,3,FALSE),"item no compatible")</f>
        <v>item no compatible</v>
      </c>
      <c r="G102" s="74"/>
      <c r="H102" s="77">
        <f t="shared" si="5"/>
        <v>96</v>
      </c>
      <c r="I102" s="78" t="s">
        <v>490</v>
      </c>
      <c r="J102" s="18"/>
      <c r="K102" s="20"/>
      <c r="L102" s="66" t="s">
        <v>208</v>
      </c>
      <c r="M102" s="66">
        <v>1.0</v>
      </c>
      <c r="N102" s="67">
        <f>IFERROR(VLOOKUP(I102,Hoja1!$I$6:$N$202,6,FALSE),"N/A")</f>
        <v>1299454</v>
      </c>
      <c r="O102" s="67">
        <f>VLOOKUP(I102,'Hoja 3'!$E$878:$G$1152,3,FALSE)</f>
        <v>63484</v>
      </c>
      <c r="P102" s="79">
        <f>VLOOKUP(I102, 'Hoja 3'!$E$304:$H$578, 4, FALSE)</f>
        <v>98170.7</v>
      </c>
      <c r="Q102" s="80">
        <f t="shared" si="28"/>
        <v>0.951145635</v>
      </c>
      <c r="R102" s="80">
        <f t="shared" si="29"/>
        <v>0.9244523469</v>
      </c>
      <c r="S102" s="67">
        <f>IFERROR(VLOOKUP(I102,Hoja1!$I$6:$P$202,8,FALSE),"N/A")</f>
        <v>1906148</v>
      </c>
      <c r="T102" s="67">
        <f>VLOOKUP(I102,'Hoja 3'!$E$878:$G$1152,3,FALSE)</f>
        <v>63484</v>
      </c>
      <c r="U102" s="80">
        <f t="shared" si="30"/>
        <v>0.9666951359</v>
      </c>
      <c r="V102" s="2"/>
      <c r="W102" s="2"/>
      <c r="X102" s="2"/>
      <c r="Y102" s="2"/>
      <c r="Z102" s="2"/>
    </row>
    <row r="103" ht="14.25" customHeight="1">
      <c r="A103" s="75">
        <f t="shared" si="4"/>
        <v>97</v>
      </c>
      <c r="B103" s="76" t="s">
        <v>481</v>
      </c>
      <c r="C103" s="66" t="s">
        <v>149</v>
      </c>
      <c r="D103" s="66">
        <v>1.0</v>
      </c>
      <c r="E103" s="67" t="str">
        <f>IFERROR(VLOOKUP(B103,Hoja1!$B$6:$E$202,4,FALSE),"N/A")</f>
        <v>N/A</v>
      </c>
      <c r="F103" s="67" t="str">
        <f>IFERROR(VLOOKUP(B103,'Hoja 3'!E101:G395,3,FALSE),"item no compatible")</f>
        <v>item no compatible</v>
      </c>
      <c r="G103" s="74"/>
      <c r="H103" s="77">
        <f t="shared" si="5"/>
        <v>97</v>
      </c>
      <c r="I103" s="78" t="s">
        <v>483</v>
      </c>
      <c r="J103" s="18"/>
      <c r="K103" s="20"/>
      <c r="L103" s="66" t="s">
        <v>208</v>
      </c>
      <c r="M103" s="66">
        <v>1.0</v>
      </c>
      <c r="N103" s="67">
        <f>IFERROR(VLOOKUP(I103,Hoja1!$I$6:$N$202,6,FALSE),"N/A")</f>
        <v>1305831</v>
      </c>
      <c r="O103" s="67">
        <f>VLOOKUP(I103,'Hoja 3'!$E$878:$G$1152,3,FALSE)</f>
        <v>82463.2</v>
      </c>
      <c r="P103" s="79">
        <f>VLOOKUP(I103, 'Hoja 3'!$E$304:$H$578, 4, FALSE)</f>
        <v>121349.9</v>
      </c>
      <c r="Q103" s="80">
        <f t="shared" si="28"/>
        <v>0.9368500212</v>
      </c>
      <c r="R103" s="80">
        <f t="shared" si="29"/>
        <v>0.9070707465</v>
      </c>
      <c r="S103" s="67">
        <f>IFERROR(VLOOKUP(I103,Hoja1!$I$6:$P$202,8,FALSE),"N/A")</f>
        <v>2072359</v>
      </c>
      <c r="T103" s="67">
        <f>VLOOKUP(I103,'Hoja 3'!$E$878:$G$1152,3,FALSE)</f>
        <v>82463.2</v>
      </c>
      <c r="U103" s="80">
        <f t="shared" si="30"/>
        <v>0.9602080528</v>
      </c>
      <c r="V103" s="2"/>
      <c r="W103" s="2"/>
      <c r="X103" s="2"/>
      <c r="Y103" s="2"/>
      <c r="Z103" s="2"/>
    </row>
    <row r="104" ht="14.25" customHeight="1">
      <c r="A104" s="75">
        <f t="shared" si="4"/>
        <v>98</v>
      </c>
      <c r="B104" s="76" t="s">
        <v>486</v>
      </c>
      <c r="C104" s="66" t="s">
        <v>149</v>
      </c>
      <c r="D104" s="66">
        <v>1.0</v>
      </c>
      <c r="E104" s="67">
        <f>IFERROR(VLOOKUP(B104,Hoja1!$B$6:$E$202,4,FALSE),"N/A")</f>
        <v>53228</v>
      </c>
      <c r="F104" s="67" t="str">
        <f>IFERROR(VLOOKUP(B104,'Hoja 3'!E102:G396,3,FALSE),"item no compatible")</f>
        <v>item no compatible</v>
      </c>
      <c r="G104" s="74"/>
      <c r="H104" s="77">
        <f t="shared" si="5"/>
        <v>98</v>
      </c>
      <c r="I104" s="78" t="s">
        <v>489</v>
      </c>
      <c r="J104" s="18"/>
      <c r="K104" s="20"/>
      <c r="L104" s="66" t="s">
        <v>208</v>
      </c>
      <c r="M104" s="66">
        <v>1.0</v>
      </c>
      <c r="N104" s="67">
        <f>IFERROR(VLOOKUP(I104,Hoja1!$I$6:$N$202,6,FALSE),"N/A")</f>
        <v>282578.5405</v>
      </c>
      <c r="O104" s="67">
        <f>VLOOKUP(I104,'Hoja 3'!$E$878:$G$1152,3,FALSE)</f>
        <v>18324.8</v>
      </c>
      <c r="P104" s="79">
        <f>VLOOKUP(I104, 'Hoja 3'!$E$304:$H$578, 4, FALSE)</f>
        <v>313600.86</v>
      </c>
      <c r="Q104" s="80">
        <f t="shared" si="28"/>
        <v>0.9351514805</v>
      </c>
      <c r="R104" s="80">
        <f t="shared" si="29"/>
        <v>-0.1097829985</v>
      </c>
      <c r="S104" s="67">
        <f>IFERROR(VLOOKUP(I104,Hoja1!$I$6:$P$202,8,FALSE),"N/A")</f>
        <v>252900</v>
      </c>
      <c r="T104" s="67">
        <f>VLOOKUP(I104,'Hoja 3'!$E$878:$G$1152,3,FALSE)</f>
        <v>18324.8</v>
      </c>
      <c r="U104" s="80">
        <f t="shared" si="30"/>
        <v>0.9275413207</v>
      </c>
      <c r="V104" s="2"/>
      <c r="W104" s="2"/>
      <c r="X104" s="2"/>
      <c r="Y104" s="2"/>
      <c r="Z104" s="2"/>
    </row>
    <row r="105" ht="14.25" customHeight="1">
      <c r="A105" s="75">
        <f t="shared" si="4"/>
        <v>99</v>
      </c>
      <c r="B105" s="76" t="s">
        <v>918</v>
      </c>
      <c r="C105" s="66" t="s">
        <v>149</v>
      </c>
      <c r="D105" s="66">
        <v>1.0</v>
      </c>
      <c r="E105" s="67">
        <f>IFERROR(VLOOKUP(B105,Hoja1!$B$6:$E$202,4,FALSE),"N/A")</f>
        <v>200491</v>
      </c>
      <c r="F105" s="67" t="str">
        <f>IFERROR(VLOOKUP(B105,'Hoja 3'!E103:G397,3,FALSE),"item no compatible")</f>
        <v>item no compatible</v>
      </c>
      <c r="G105" s="74"/>
      <c r="H105" s="77">
        <f t="shared" si="5"/>
        <v>99</v>
      </c>
      <c r="I105" s="78" t="s">
        <v>502</v>
      </c>
      <c r="J105" s="18"/>
      <c r="K105" s="20"/>
      <c r="L105" s="66" t="s">
        <v>208</v>
      </c>
      <c r="M105" s="66">
        <v>1.0</v>
      </c>
      <c r="N105" s="67">
        <f>IFERROR(VLOOKUP(I105,Hoja1!$I$6:$N$202,6,FALSE),"N/A")</f>
        <v>2081101</v>
      </c>
      <c r="O105" s="67">
        <f>VLOOKUP(I105,'Hoja 3'!$E$878:$G$1152,3,FALSE)</f>
        <v>132203.2</v>
      </c>
      <c r="P105" s="79">
        <f>VLOOKUP(I105, 'Hoja 3'!$E$304:$H$578, 4, FALSE)</f>
        <v>654471.36</v>
      </c>
      <c r="Q105" s="80">
        <f t="shared" si="28"/>
        <v>0.936474395</v>
      </c>
      <c r="R105" s="80">
        <f t="shared" si="29"/>
        <v>0.6855167721</v>
      </c>
      <c r="S105" s="67" t="str">
        <f>IFERROR(VLOOKUP(I105,Hoja1!$I$6:$P$202,8,FALSE),"N/A")</f>
        <v>N/A</v>
      </c>
      <c r="T105" s="67">
        <f>VLOOKUP(I105,'Hoja 3'!$E$878:$G$1152,3,FALSE)</f>
        <v>132203.2</v>
      </c>
      <c r="U105" s="83" t="s">
        <v>253</v>
      </c>
      <c r="V105" s="2"/>
      <c r="W105" s="2"/>
      <c r="X105" s="2"/>
      <c r="Y105" s="2"/>
      <c r="Z105" s="2"/>
    </row>
    <row r="106" ht="14.25" customHeight="1">
      <c r="A106" s="75">
        <f t="shared" si="4"/>
        <v>100</v>
      </c>
      <c r="B106" s="76" t="s">
        <v>491</v>
      </c>
      <c r="C106" s="66" t="s">
        <v>149</v>
      </c>
      <c r="D106" s="66">
        <v>1.0</v>
      </c>
      <c r="E106" s="67">
        <f>IFERROR(VLOOKUP(B106,Hoja1!$B$6:$E$202,4,FALSE),"N/A")</f>
        <v>38295</v>
      </c>
      <c r="F106" s="67" t="str">
        <f>IFERROR(VLOOKUP(B106,'Hoja 3'!E104:G398,3,FALSE),"item no compatible")</f>
        <v>item no compatible</v>
      </c>
      <c r="G106" s="74"/>
      <c r="H106" s="77">
        <f t="shared" si="5"/>
        <v>100</v>
      </c>
      <c r="I106" s="78" t="s">
        <v>493</v>
      </c>
      <c r="J106" s="18"/>
      <c r="K106" s="20"/>
      <c r="L106" s="66" t="s">
        <v>208</v>
      </c>
      <c r="M106" s="66">
        <v>1.0</v>
      </c>
      <c r="N106" s="67">
        <f>IFERROR(VLOOKUP(I106,Hoja1!$I$6:$N$202,6,FALSE),"N/A")</f>
        <v>89438</v>
      </c>
      <c r="O106" s="67">
        <f>VLOOKUP(I106,'Hoja 3'!$E$878:$G$1152,3,FALSE)</f>
        <v>26876.8</v>
      </c>
      <c r="P106" s="79">
        <f>VLOOKUP(I106, 'Hoja 3'!$E$304:$H$578, 4, FALSE)</f>
        <v>65447.14</v>
      </c>
      <c r="Q106" s="80">
        <f t="shared" si="28"/>
        <v>0.6994923858</v>
      </c>
      <c r="R106" s="80">
        <f t="shared" si="29"/>
        <v>0.2682401216</v>
      </c>
      <c r="S106" s="67">
        <f>IFERROR(VLOOKUP(I106,Hoja1!$I$6:$P$202,8,FALSE),"N/A")</f>
        <v>88413</v>
      </c>
      <c r="T106" s="67">
        <f>VLOOKUP(I106,'Hoja 3'!$E$878:$G$1152,3,FALSE)</f>
        <v>26876.8</v>
      </c>
      <c r="U106" s="80">
        <f t="shared" ref="U106:U108" si="31">((S106-T106)/S106)</f>
        <v>0.6960085055</v>
      </c>
      <c r="V106" s="2"/>
      <c r="W106" s="2"/>
      <c r="X106" s="2"/>
      <c r="Y106" s="2"/>
      <c r="Z106" s="2"/>
    </row>
    <row r="107" ht="14.25" customHeight="1">
      <c r="A107" s="75">
        <f t="shared" si="4"/>
        <v>101</v>
      </c>
      <c r="B107" s="76" t="s">
        <v>929</v>
      </c>
      <c r="C107" s="66" t="s">
        <v>149</v>
      </c>
      <c r="D107" s="66">
        <v>1.0</v>
      </c>
      <c r="E107" s="67">
        <f>IFERROR(VLOOKUP(B107,Hoja1!$B$6:$E$202,4,FALSE),"N/A")</f>
        <v>227141</v>
      </c>
      <c r="F107" s="67" t="str">
        <f>IFERROR(VLOOKUP(B107,'Hoja 3'!E105:G399,3,FALSE),"item no compatible")</f>
        <v>item no compatible</v>
      </c>
      <c r="G107" s="74"/>
      <c r="H107" s="77">
        <f t="shared" si="5"/>
        <v>101</v>
      </c>
      <c r="I107" s="78" t="s">
        <v>510</v>
      </c>
      <c r="J107" s="18"/>
      <c r="K107" s="20"/>
      <c r="L107" s="66" t="s">
        <v>208</v>
      </c>
      <c r="M107" s="66">
        <v>1.0</v>
      </c>
      <c r="N107" s="67">
        <f>IFERROR(VLOOKUP(I107,Hoja1!$I$6:$N$202,6,FALSE),"N/A")</f>
        <v>523057</v>
      </c>
      <c r="O107" s="67">
        <f>VLOOKUP(I107,'Hoja 3'!$E$878:$G$1152,3,FALSE)</f>
        <v>63265.6</v>
      </c>
      <c r="P107" s="79">
        <f>VLOOKUP(I107, 'Hoja 3'!$E$304:$H$578, 4, FALSE)</f>
        <v>381774.96</v>
      </c>
      <c r="Q107" s="80">
        <f t="shared" si="28"/>
        <v>0.8790464519</v>
      </c>
      <c r="R107" s="80">
        <f t="shared" si="29"/>
        <v>0.2701083056</v>
      </c>
      <c r="S107" s="67">
        <f>IFERROR(VLOOKUP(I107,Hoja1!$I$6:$P$202,8,FALSE),"N/A")</f>
        <v>189839.85</v>
      </c>
      <c r="T107" s="67">
        <f>VLOOKUP(I107,'Hoja 3'!$E$878:$G$1152,3,FALSE)</f>
        <v>63265.6</v>
      </c>
      <c r="U107" s="80">
        <f t="shared" si="31"/>
        <v>0.6667422567</v>
      </c>
      <c r="V107" s="2"/>
      <c r="W107" s="2"/>
      <c r="X107" s="2"/>
      <c r="Y107" s="2"/>
      <c r="Z107" s="2"/>
    </row>
    <row r="108" ht="14.25" customHeight="1">
      <c r="A108" s="75">
        <f t="shared" si="4"/>
        <v>102</v>
      </c>
      <c r="B108" s="76" t="s">
        <v>495</v>
      </c>
      <c r="C108" s="66" t="s">
        <v>149</v>
      </c>
      <c r="D108" s="66">
        <v>1.0</v>
      </c>
      <c r="E108" s="67">
        <f>IFERROR(VLOOKUP(B108,Hoja1!$B$6:$E$202,4,FALSE),"N/A")</f>
        <v>157952</v>
      </c>
      <c r="F108" s="67" t="str">
        <f>IFERROR(VLOOKUP(B108,'Hoja 3'!E106:G400,3,FALSE),"item no compatible")</f>
        <v>item no compatible</v>
      </c>
      <c r="G108" s="74"/>
      <c r="H108" s="77">
        <f t="shared" si="5"/>
        <v>102</v>
      </c>
      <c r="I108" s="78" t="s">
        <v>497</v>
      </c>
      <c r="J108" s="18"/>
      <c r="K108" s="20"/>
      <c r="L108" s="66" t="s">
        <v>208</v>
      </c>
      <c r="M108" s="66">
        <v>1.0</v>
      </c>
      <c r="N108" s="67">
        <f>IFERROR(VLOOKUP(I108,Hoja1!$I$6:$N$202,6,FALSE),"N/A")</f>
        <v>764862</v>
      </c>
      <c r="O108" s="67">
        <f>VLOOKUP(I108,'Hoja 3'!$E$878:$G$1152,3,FALSE)</f>
        <v>1</v>
      </c>
      <c r="P108" s="79">
        <f>VLOOKUP(I108, 'Hoja 3'!$E$304:$H$578, 4, FALSE)</f>
        <v>613566.9</v>
      </c>
      <c r="Q108" s="80">
        <f t="shared" si="28"/>
        <v>0.9999986926</v>
      </c>
      <c r="R108" s="80">
        <f t="shared" si="29"/>
        <v>0.1978070554</v>
      </c>
      <c r="S108" s="67">
        <f>IFERROR(VLOOKUP(I108,Hoja1!$I$6:$P$202,8,FALSE),"N/A")</f>
        <v>605358</v>
      </c>
      <c r="T108" s="67">
        <f>VLOOKUP(I108,'Hoja 3'!$E$878:$G$1152,3,FALSE)</f>
        <v>1</v>
      </c>
      <c r="U108" s="80">
        <f t="shared" si="31"/>
        <v>0.9999983481</v>
      </c>
      <c r="V108" s="2"/>
      <c r="W108" s="2"/>
      <c r="X108" s="2"/>
      <c r="Y108" s="2"/>
      <c r="Z108" s="2"/>
    </row>
    <row r="109" ht="14.25" customHeight="1">
      <c r="A109" s="75">
        <f t="shared" si="4"/>
        <v>103</v>
      </c>
      <c r="B109" s="76" t="s">
        <v>939</v>
      </c>
      <c r="C109" s="66" t="s">
        <v>149</v>
      </c>
      <c r="D109" s="66">
        <v>1.0</v>
      </c>
      <c r="E109" s="67">
        <f>IFERROR(VLOOKUP(B109,Hoja1!$B$6:$E$202,4,FALSE),"N/A")</f>
        <v>1145301</v>
      </c>
      <c r="F109" s="67" t="str">
        <f>IFERROR(VLOOKUP(B109,'Hoja 3'!E107:G401,3,FALSE),"item no compatible")</f>
        <v>item no compatible</v>
      </c>
      <c r="G109" s="74"/>
      <c r="H109" s="77">
        <f t="shared" si="5"/>
        <v>103</v>
      </c>
      <c r="I109" s="78" t="s">
        <v>517</v>
      </c>
      <c r="J109" s="18"/>
      <c r="K109" s="20"/>
      <c r="L109" s="66" t="s">
        <v>208</v>
      </c>
      <c r="M109" s="66">
        <v>1.0</v>
      </c>
      <c r="N109" s="67">
        <f>IFERROR(VLOOKUP(I109,Hoja1!$I$6:$N$202,6,FALSE),"N/A")</f>
        <v>1532223</v>
      </c>
      <c r="O109" s="67">
        <f>VLOOKUP(I109,'Hoja 3'!$E$878:$G$1152,3,FALSE)</f>
        <v>58902.4</v>
      </c>
      <c r="P109" s="79">
        <f>VLOOKUP(I109, 'Hoja 3'!$E$304:$H$578, 4, FALSE)</f>
        <v>31360.09</v>
      </c>
      <c r="Q109" s="80">
        <f t="shared" si="28"/>
        <v>0.961557554</v>
      </c>
      <c r="R109" s="80">
        <f t="shared" si="29"/>
        <v>0.9795329466</v>
      </c>
      <c r="S109" s="67" t="str">
        <f>IFERROR(VLOOKUP(I109,Hoja1!$I$6:$P$202,8,FALSE),"N/A")</f>
        <v>N/A</v>
      </c>
      <c r="T109" s="67">
        <f>VLOOKUP(I109,'Hoja 3'!$E$878:$G$1152,3,FALSE)</f>
        <v>58902.4</v>
      </c>
      <c r="U109" s="83" t="s">
        <v>253</v>
      </c>
      <c r="V109" s="2"/>
      <c r="W109" s="2"/>
      <c r="X109" s="2"/>
      <c r="Y109" s="2"/>
      <c r="Z109" s="2"/>
    </row>
    <row r="110" ht="14.25" customHeight="1">
      <c r="A110" s="75">
        <f t="shared" si="4"/>
        <v>104</v>
      </c>
      <c r="B110" s="76" t="s">
        <v>501</v>
      </c>
      <c r="C110" s="66" t="s">
        <v>149</v>
      </c>
      <c r="D110" s="66">
        <v>1.0</v>
      </c>
      <c r="E110" s="67">
        <f>IFERROR(VLOOKUP(B110,Hoja1!$B$6:$E$202,4,FALSE),"N/A")</f>
        <v>137379</v>
      </c>
      <c r="F110" s="67" t="str">
        <f>IFERROR(VLOOKUP(B110,'Hoja 3'!E108:G402,3,FALSE),"item no compatible")</f>
        <v>item no compatible</v>
      </c>
      <c r="G110" s="74"/>
      <c r="H110" s="77">
        <f t="shared" si="5"/>
        <v>104</v>
      </c>
      <c r="I110" s="78" t="s">
        <v>504</v>
      </c>
      <c r="J110" s="18"/>
      <c r="K110" s="20"/>
      <c r="L110" s="66" t="s">
        <v>208</v>
      </c>
      <c r="M110" s="66">
        <v>1.0</v>
      </c>
      <c r="N110" s="67">
        <f>IFERROR(VLOOKUP(I110,Hoja1!$I$6:$N$202,6,FALSE),"N/A")</f>
        <v>90402.995</v>
      </c>
      <c r="O110" s="67">
        <f>VLOOKUP(I110,'Hoja 3'!$E$878:$G$1152,3,FALSE)</f>
        <v>1</v>
      </c>
      <c r="P110" s="79">
        <f>VLOOKUP(I110, 'Hoja 3'!$E$304:$H$578, 4, FALSE)</f>
        <v>272696.4</v>
      </c>
      <c r="Q110" s="80">
        <f t="shared" si="28"/>
        <v>0.9999889384</v>
      </c>
      <c r="R110" s="80">
        <f t="shared" si="29"/>
        <v>-2.016453161</v>
      </c>
      <c r="S110" s="67">
        <f>IFERROR(VLOOKUP(I110,Hoja1!$I$6:$P$202,8,FALSE),"N/A")</f>
        <v>86472.43</v>
      </c>
      <c r="T110" s="67">
        <f>VLOOKUP(I110,'Hoja 3'!$E$878:$G$1152,3,FALSE)</f>
        <v>1</v>
      </c>
      <c r="U110" s="80">
        <f t="shared" ref="U110:U118" si="32">((S110-T110)/S110)</f>
        <v>0.9999884356</v>
      </c>
      <c r="V110" s="2"/>
      <c r="W110" s="2"/>
      <c r="X110" s="2"/>
      <c r="Y110" s="2"/>
      <c r="Z110" s="2"/>
    </row>
    <row r="111" ht="14.25" customHeight="1">
      <c r="A111" s="75">
        <f t="shared" si="4"/>
        <v>105</v>
      </c>
      <c r="B111" s="76" t="s">
        <v>950</v>
      </c>
      <c r="C111" s="66" t="s">
        <v>149</v>
      </c>
      <c r="D111" s="66">
        <v>1.0</v>
      </c>
      <c r="E111" s="67">
        <f>IFERROR(VLOOKUP(B111,Hoja1!$B$6:$E$202,4,FALSE),"N/A")</f>
        <v>337815.6096</v>
      </c>
      <c r="F111" s="67" t="str">
        <f>IFERROR(VLOOKUP(B111,'Hoja 3'!E109:G403,3,FALSE),"item no compatible")</f>
        <v>item no compatible</v>
      </c>
      <c r="G111" s="74"/>
      <c r="H111" s="77">
        <f t="shared" si="5"/>
        <v>105</v>
      </c>
      <c r="I111" s="78" t="s">
        <v>539</v>
      </c>
      <c r="J111" s="18"/>
      <c r="K111" s="20"/>
      <c r="L111" s="66" t="s">
        <v>208</v>
      </c>
      <c r="M111" s="66">
        <v>1.0</v>
      </c>
      <c r="N111" s="67">
        <f>IFERROR(VLOOKUP(I111,Hoja1!$I$6:$N$202,6,FALSE),"N/A")</f>
        <v>689057</v>
      </c>
      <c r="O111" s="67">
        <f>VLOOKUP(I111,'Hoja 3'!$E$878:$G$1152,3,FALSE)</f>
        <v>1</v>
      </c>
      <c r="P111" s="79">
        <f>VLOOKUP(I111, 'Hoja 3'!$E$304:$H$578, 4, FALSE)</f>
        <v>272696.4</v>
      </c>
      <c r="Q111" s="80">
        <f t="shared" si="28"/>
        <v>0.9999985487</v>
      </c>
      <c r="R111" s="80">
        <f t="shared" si="29"/>
        <v>0.6042469636</v>
      </c>
      <c r="S111" s="67">
        <f>IFERROR(VLOOKUP(I111,Hoja1!$I$6:$P$202,8,FALSE),"N/A")</f>
        <v>513391</v>
      </c>
      <c r="T111" s="67">
        <f>VLOOKUP(I111,'Hoja 3'!$E$878:$G$1152,3,FALSE)</f>
        <v>1</v>
      </c>
      <c r="U111" s="80">
        <f t="shared" si="32"/>
        <v>0.9999980522</v>
      </c>
      <c r="V111" s="2"/>
      <c r="W111" s="2"/>
      <c r="X111" s="2"/>
      <c r="Y111" s="2"/>
      <c r="Z111" s="2"/>
    </row>
    <row r="112" ht="14.25" customHeight="1">
      <c r="A112" s="75">
        <f t="shared" si="4"/>
        <v>106</v>
      </c>
      <c r="B112" s="76" t="s">
        <v>956</v>
      </c>
      <c r="C112" s="66" t="s">
        <v>149</v>
      </c>
      <c r="D112" s="66">
        <v>1.0</v>
      </c>
      <c r="E112" s="67">
        <f>IFERROR(VLOOKUP(B112,Hoja1!$B$6:$E$202,4,FALSE),"N/A")</f>
        <v>191106.5296</v>
      </c>
      <c r="F112" s="67" t="str">
        <f>IFERROR(VLOOKUP(B112,'Hoja 3'!E110:G404,3,FALSE),"item no compatible")</f>
        <v>item no compatible</v>
      </c>
      <c r="G112" s="74"/>
      <c r="H112" s="77">
        <f t="shared" si="5"/>
        <v>106</v>
      </c>
      <c r="I112" s="78" t="s">
        <v>548</v>
      </c>
      <c r="J112" s="18"/>
      <c r="K112" s="20"/>
      <c r="L112" s="66" t="s">
        <v>208</v>
      </c>
      <c r="M112" s="66">
        <v>1.0</v>
      </c>
      <c r="N112" s="67">
        <f>IFERROR(VLOOKUP(I112,Hoja1!$I$6:$N$202,6,FALSE),"N/A")</f>
        <v>98050.6</v>
      </c>
      <c r="O112" s="67">
        <f>VLOOKUP(I112,'Hoja 3'!$E$878:$G$1152,3,FALSE)</f>
        <v>43849.6</v>
      </c>
      <c r="P112" s="79">
        <f>VLOOKUP(I112, 'Hoja 3'!$E$304:$H$578, 4, FALSE)</f>
        <v>109078.56</v>
      </c>
      <c r="Q112" s="80">
        <f t="shared" si="28"/>
        <v>0.5527860105</v>
      </c>
      <c r="R112" s="80">
        <f t="shared" si="29"/>
        <v>-0.1124721317</v>
      </c>
      <c r="S112" s="67">
        <f>IFERROR(VLOOKUP(I112,Hoja1!$I$6:$P$202,8,FALSE),"N/A")</f>
        <v>98050.6</v>
      </c>
      <c r="T112" s="67">
        <f>VLOOKUP(I112,'Hoja 3'!$E$878:$G$1152,3,FALSE)</f>
        <v>43849.6</v>
      </c>
      <c r="U112" s="80">
        <f t="shared" si="32"/>
        <v>0.5527860105</v>
      </c>
      <c r="V112" s="2"/>
      <c r="W112" s="2"/>
      <c r="X112" s="2"/>
      <c r="Y112" s="2"/>
      <c r="Z112" s="2"/>
    </row>
    <row r="113" ht="14.25" customHeight="1">
      <c r="A113" s="75">
        <f t="shared" si="4"/>
        <v>107</v>
      </c>
      <c r="B113" s="76" t="s">
        <v>961</v>
      </c>
      <c r="C113" s="66" t="s">
        <v>149</v>
      </c>
      <c r="D113" s="66">
        <v>1.0</v>
      </c>
      <c r="E113" s="67">
        <f>IFERROR(VLOOKUP(B113,Hoja1!$B$6:$E$202,4,FALSE),"N/A")</f>
        <v>456532.9664</v>
      </c>
      <c r="F113" s="67" t="str">
        <f>IFERROR(VLOOKUP(B113,'Hoja 3'!E111:G405,3,FALSE),"item no compatible")</f>
        <v>item no compatible</v>
      </c>
      <c r="G113" s="74"/>
      <c r="H113" s="77">
        <f t="shared" si="5"/>
        <v>107</v>
      </c>
      <c r="I113" s="78" t="s">
        <v>553</v>
      </c>
      <c r="J113" s="18"/>
      <c r="K113" s="20"/>
      <c r="L113" s="66" t="s">
        <v>208</v>
      </c>
      <c r="M113" s="66">
        <v>1.0</v>
      </c>
      <c r="N113" s="67">
        <f>IFERROR(VLOOKUP(I113,Hoja1!$I$6:$N$202,6,FALSE),"N/A")</f>
        <v>309618.9735</v>
      </c>
      <c r="O113" s="67">
        <f>VLOOKUP(I113,'Hoja 3'!$E$878:$G$1152,3,FALSE)</f>
        <v>41886.4</v>
      </c>
      <c r="P113" s="79">
        <f>VLOOKUP(I113, 'Hoja 3'!$E$304:$H$578, 4, FALSE)</f>
        <v>436314.24</v>
      </c>
      <c r="Q113" s="80">
        <f t="shared" si="28"/>
        <v>0.8647163011</v>
      </c>
      <c r="R113" s="80">
        <f t="shared" si="29"/>
        <v>-0.4091973598</v>
      </c>
      <c r="S113" s="67">
        <f>IFERROR(VLOOKUP(I113,Hoja1!$I$6:$P$202,8,FALSE),"N/A")</f>
        <v>881024.8</v>
      </c>
      <c r="T113" s="67">
        <f>VLOOKUP(I113,'Hoja 3'!$E$878:$G$1152,3,FALSE)</f>
        <v>41886.4</v>
      </c>
      <c r="U113" s="80">
        <f t="shared" si="32"/>
        <v>0.952457184</v>
      </c>
      <c r="V113" s="2"/>
      <c r="W113" s="2"/>
      <c r="X113" s="2"/>
      <c r="Y113" s="2"/>
      <c r="Z113" s="2"/>
    </row>
    <row r="114" ht="14.25" customHeight="1">
      <c r="A114" s="75">
        <f t="shared" si="4"/>
        <v>108</v>
      </c>
      <c r="B114" s="76" t="s">
        <v>967</v>
      </c>
      <c r="C114" s="66" t="s">
        <v>149</v>
      </c>
      <c r="D114" s="66">
        <v>1.0</v>
      </c>
      <c r="E114" s="67">
        <f>IFERROR(VLOOKUP(B114,Hoja1!$B$6:$E$202,4,FALSE),"N/A")</f>
        <v>154413</v>
      </c>
      <c r="F114" s="67" t="str">
        <f>IFERROR(VLOOKUP(B114,'Hoja 3'!E112:G406,3,FALSE),"item no compatible")</f>
        <v>item no compatible</v>
      </c>
      <c r="G114" s="74"/>
      <c r="H114" s="77">
        <f t="shared" si="5"/>
        <v>108</v>
      </c>
      <c r="I114" s="78" t="s">
        <v>558</v>
      </c>
      <c r="J114" s="18"/>
      <c r="K114" s="20"/>
      <c r="L114" s="66" t="s">
        <v>208</v>
      </c>
      <c r="M114" s="66">
        <v>1.0</v>
      </c>
      <c r="N114" s="67">
        <f>IFERROR(VLOOKUP(I114,Hoja1!$I$6:$N$202,6,FALSE),"N/A")</f>
        <v>107817</v>
      </c>
      <c r="O114" s="67">
        <f>VLOOKUP(I114,'Hoja 3'!$E$878:$G$1152,3,FALSE)</f>
        <v>3272</v>
      </c>
      <c r="P114" s="79">
        <f>VLOOKUP(I114, 'Hoja 3'!$E$304:$H$578, 4, FALSE)</f>
        <v>21815.71</v>
      </c>
      <c r="Q114" s="80">
        <f t="shared" si="28"/>
        <v>0.9696522812</v>
      </c>
      <c r="R114" s="80">
        <f t="shared" si="29"/>
        <v>0.797659831</v>
      </c>
      <c r="S114" s="67">
        <f>IFERROR(VLOOKUP(I114,Hoja1!$I$6:$P$202,8,FALSE),"N/A")</f>
        <v>120207</v>
      </c>
      <c r="T114" s="67">
        <f>VLOOKUP(I114,'Hoja 3'!$E$878:$G$1152,3,FALSE)</f>
        <v>3272</v>
      </c>
      <c r="U114" s="80">
        <f t="shared" si="32"/>
        <v>0.9727802873</v>
      </c>
      <c r="V114" s="2"/>
      <c r="W114" s="2"/>
      <c r="X114" s="2"/>
      <c r="Y114" s="2"/>
      <c r="Z114" s="2"/>
    </row>
    <row r="115" ht="14.25" customHeight="1">
      <c r="A115" s="75">
        <f t="shared" si="4"/>
        <v>109</v>
      </c>
      <c r="B115" s="76" t="s">
        <v>973</v>
      </c>
      <c r="C115" s="66" t="s">
        <v>149</v>
      </c>
      <c r="D115" s="66">
        <v>1.0</v>
      </c>
      <c r="E115" s="67">
        <f>IFERROR(VLOOKUP(B115,Hoja1!$B$6:$E$202,4,FALSE),"N/A")</f>
        <v>13325</v>
      </c>
      <c r="F115" s="67" t="str">
        <f>IFERROR(VLOOKUP(B115,'Hoja 3'!E113:G407,3,FALSE),"item no compatible")</f>
        <v>item no compatible</v>
      </c>
      <c r="G115" s="74"/>
      <c r="H115" s="77">
        <f t="shared" si="5"/>
        <v>109</v>
      </c>
      <c r="I115" s="78" t="s">
        <v>562</v>
      </c>
      <c r="J115" s="18"/>
      <c r="K115" s="20"/>
      <c r="L115" s="66" t="s">
        <v>208</v>
      </c>
      <c r="M115" s="66">
        <v>1.0</v>
      </c>
      <c r="N115" s="67">
        <f>IFERROR(VLOOKUP(I115,Hoja1!$I$6:$N$202,6,FALSE),"N/A")</f>
        <v>135776.4</v>
      </c>
      <c r="O115" s="67">
        <f>VLOOKUP(I115,'Hoja 3'!$E$878:$G$1152,3,FALSE)</f>
        <v>50787.2</v>
      </c>
      <c r="P115" s="79">
        <f>VLOOKUP(I115, 'Hoja 3'!$E$304:$H$578, 4, FALSE)</f>
        <v>87262.85</v>
      </c>
      <c r="Q115" s="80">
        <f t="shared" si="28"/>
        <v>0.6259497232</v>
      </c>
      <c r="R115" s="80">
        <f t="shared" si="29"/>
        <v>0.3573047304</v>
      </c>
      <c r="S115" s="67">
        <f>IFERROR(VLOOKUP(I115,Hoja1!$I$6:$P$202,8,FALSE),"N/A")</f>
        <v>70593.2</v>
      </c>
      <c r="T115" s="67">
        <f>VLOOKUP(I115,'Hoja 3'!$E$878:$G$1152,3,FALSE)</f>
        <v>50787.2</v>
      </c>
      <c r="U115" s="80">
        <f t="shared" si="32"/>
        <v>0.2805652669</v>
      </c>
      <c r="V115" s="2"/>
      <c r="W115" s="2"/>
      <c r="X115" s="2"/>
      <c r="Y115" s="2"/>
      <c r="Z115" s="2"/>
    </row>
    <row r="116" ht="14.25" customHeight="1">
      <c r="A116" s="75">
        <f t="shared" si="4"/>
        <v>110</v>
      </c>
      <c r="B116" s="76" t="s">
        <v>506</v>
      </c>
      <c r="C116" s="66" t="s">
        <v>149</v>
      </c>
      <c r="D116" s="66">
        <v>1.0</v>
      </c>
      <c r="E116" s="67">
        <f>IFERROR(VLOOKUP(B116,Hoja1!$B$6:$E$202,4,FALSE),"N/A")</f>
        <v>101126</v>
      </c>
      <c r="F116" s="67" t="str">
        <f>IFERROR(VLOOKUP(B116,'Hoja 3'!E114:G408,3,FALSE),"item no compatible")</f>
        <v>item no compatible</v>
      </c>
      <c r="G116" s="74"/>
      <c r="H116" s="77">
        <f t="shared" si="5"/>
        <v>110</v>
      </c>
      <c r="I116" s="78" t="s">
        <v>508</v>
      </c>
      <c r="J116" s="18"/>
      <c r="K116" s="20"/>
      <c r="L116" s="66" t="s">
        <v>208</v>
      </c>
      <c r="M116" s="66">
        <v>1.0</v>
      </c>
      <c r="N116" s="67">
        <f>IFERROR(VLOOKUP(I116,Hoja1!$I$6:$N$202,6,FALSE),"N/A")</f>
        <v>17293.2</v>
      </c>
      <c r="O116" s="67">
        <f>VLOOKUP(I116,'Hoja 3'!$E$878:$G$1152,3,FALSE)</f>
        <v>11998.4</v>
      </c>
      <c r="P116" s="79">
        <f>VLOOKUP(I116, 'Hoja 3'!$E$304:$H$578, 4, FALSE)</f>
        <v>29996.6</v>
      </c>
      <c r="Q116" s="80">
        <f t="shared" si="28"/>
        <v>0.3061781509</v>
      </c>
      <c r="R116" s="80">
        <f t="shared" si="29"/>
        <v>-0.7345893183</v>
      </c>
      <c r="S116" s="67">
        <f>IFERROR(VLOOKUP(I116,Hoja1!$I$6:$P$202,8,FALSE),"N/A")</f>
        <v>17293.2</v>
      </c>
      <c r="T116" s="67">
        <f>VLOOKUP(I116,'Hoja 3'!$E$878:$G$1152,3,FALSE)</f>
        <v>11998.4</v>
      </c>
      <c r="U116" s="80">
        <f t="shared" si="32"/>
        <v>0.3061781509</v>
      </c>
      <c r="V116" s="2"/>
      <c r="W116" s="2"/>
      <c r="X116" s="2"/>
      <c r="Y116" s="2"/>
      <c r="Z116" s="2"/>
    </row>
    <row r="117" ht="14.25" customHeight="1">
      <c r="A117" s="135">
        <f t="shared" si="4"/>
        <v>111</v>
      </c>
      <c r="B117" s="136" t="s">
        <v>2919</v>
      </c>
      <c r="C117" s="137" t="s">
        <v>149</v>
      </c>
      <c r="D117" s="137">
        <v>1.0</v>
      </c>
      <c r="E117" s="138">
        <v>46638.0</v>
      </c>
      <c r="F117" s="138" t="str">
        <f>IFERROR(VLOOKUP(B117,'Hoja 3'!E115:G409,3,FALSE),"item no compatible")</f>
        <v>item no compatible</v>
      </c>
      <c r="G117" s="74"/>
      <c r="H117" s="77">
        <f t="shared" si="5"/>
        <v>111</v>
      </c>
      <c r="I117" s="78" t="s">
        <v>513</v>
      </c>
      <c r="J117" s="18"/>
      <c r="K117" s="20"/>
      <c r="L117" s="66" t="s">
        <v>208</v>
      </c>
      <c r="M117" s="66">
        <v>1.0</v>
      </c>
      <c r="N117" s="67">
        <f>IFERROR(VLOOKUP(I117,Hoja1!$I$6:$N$202,6,FALSE),"N/A")</f>
        <v>110236.8035</v>
      </c>
      <c r="O117" s="67">
        <f>VLOOKUP(I117,'Hoja 3'!$E$878:$G$1152,3,FALSE)</f>
        <v>5563.2</v>
      </c>
      <c r="P117" s="79">
        <f>VLOOKUP(I117, 'Hoja 3'!$E$304:$H$578, 4, FALSE)</f>
        <v>231791.94</v>
      </c>
      <c r="Q117" s="80">
        <f t="shared" si="28"/>
        <v>0.9495340955</v>
      </c>
      <c r="R117" s="80">
        <f t="shared" si="29"/>
        <v>-1.102672906</v>
      </c>
      <c r="S117" s="67">
        <f>IFERROR(VLOOKUP(I117,Hoja1!$I$6:$P$202,8,FALSE),"N/A")</f>
        <v>105443.899</v>
      </c>
      <c r="T117" s="67">
        <f>VLOOKUP(I117,'Hoja 3'!$E$878:$G$1152,3,FALSE)</f>
        <v>5563.2</v>
      </c>
      <c r="U117" s="80">
        <f t="shared" si="32"/>
        <v>0.9472401907</v>
      </c>
      <c r="V117" s="2"/>
      <c r="W117" s="2"/>
      <c r="X117" s="2"/>
      <c r="Y117" s="2"/>
      <c r="Z117" s="2"/>
    </row>
    <row r="118" ht="14.25" customHeight="1">
      <c r="A118" s="48"/>
      <c r="B118" s="48"/>
      <c r="C118" s="48"/>
      <c r="D118" s="48"/>
      <c r="E118" s="48"/>
      <c r="F118" s="48"/>
      <c r="G118" s="74"/>
      <c r="H118" s="77">
        <f t="shared" si="5"/>
        <v>112</v>
      </c>
      <c r="I118" s="78" t="s">
        <v>518</v>
      </c>
      <c r="J118" s="18"/>
      <c r="K118" s="20"/>
      <c r="L118" s="66" t="s">
        <v>208</v>
      </c>
      <c r="M118" s="66">
        <v>1.0</v>
      </c>
      <c r="N118" s="67">
        <f>IFERROR(VLOOKUP(I118,Hoja1!$I$6:$N$202,6,FALSE),"N/A")</f>
        <v>478518</v>
      </c>
      <c r="O118" s="67">
        <f>VLOOKUP(I118,'Hoja 3'!$E$878:$G$1152,3,FALSE)</f>
        <v>8017.6</v>
      </c>
      <c r="P118" s="79">
        <f>VLOOKUP(I118, 'Hoja 3'!$E$304:$H$578, 4, FALSE)</f>
        <v>334053.09</v>
      </c>
      <c r="Q118" s="80">
        <f t="shared" si="28"/>
        <v>0.9832449354</v>
      </c>
      <c r="R118" s="80">
        <f t="shared" si="29"/>
        <v>0.3019006809</v>
      </c>
      <c r="S118" s="67">
        <f>IFERROR(VLOOKUP(I118,Hoja1!$I$6:$P$202,8,FALSE),"N/A")</f>
        <v>471313</v>
      </c>
      <c r="T118" s="67">
        <f>VLOOKUP(I118,'Hoja 3'!$E$878:$G$1152,3,FALSE)</f>
        <v>8017.6</v>
      </c>
      <c r="U118" s="80">
        <f t="shared" si="32"/>
        <v>0.9829887994</v>
      </c>
      <c r="V118" s="2"/>
      <c r="W118" s="2"/>
      <c r="X118" s="2"/>
      <c r="Y118" s="2"/>
      <c r="Z118" s="2"/>
    </row>
    <row r="119" ht="14.25" customHeight="1">
      <c r="A119" s="75">
        <f>A117+1</f>
        <v>112</v>
      </c>
      <c r="B119" s="76" t="s">
        <v>1021</v>
      </c>
      <c r="C119" s="66" t="s">
        <v>149</v>
      </c>
      <c r="D119" s="66">
        <v>1.0</v>
      </c>
      <c r="E119" s="67" t="str">
        <f>IFERROR(VLOOKUP(B119,Hoja1!$B$6:$E$202,4,FALSE),"N/A")</f>
        <v>N/A</v>
      </c>
      <c r="F119" s="67" t="str">
        <f>IFERROR(VLOOKUP(B119,'Hoja 3'!E117:G411,3,FALSE),"item no compatible")</f>
        <v>item no compatible</v>
      </c>
      <c r="G119" s="74"/>
      <c r="H119" s="77">
        <f t="shared" si="5"/>
        <v>113</v>
      </c>
      <c r="I119" s="78" t="s">
        <v>582</v>
      </c>
      <c r="J119" s="18"/>
      <c r="K119" s="20"/>
      <c r="L119" s="66" t="s">
        <v>208</v>
      </c>
      <c r="M119" s="66">
        <v>1.0</v>
      </c>
      <c r="N119" s="67" t="str">
        <f>IFERROR(VLOOKUP(I119,Hoja1!$I$6:$N$202,6,FALSE),"N/A")</f>
        <v>N/A</v>
      </c>
      <c r="O119" s="67">
        <f>VLOOKUP(I119,'Hoja 3'!$E$878:$G$1152,3,FALSE)</f>
        <v>1</v>
      </c>
      <c r="P119" s="79">
        <f>VLOOKUP(I119, 'Hoja 3'!$E$304:$H$578, 4, FALSE)</f>
        <v>245426.76</v>
      </c>
      <c r="Q119" s="83" t="s">
        <v>253</v>
      </c>
      <c r="R119" s="83" t="s">
        <v>253</v>
      </c>
      <c r="S119" s="67">
        <f>IFERROR(VLOOKUP(I119,Hoja1!$I$6:$P$202,8,FALSE),"N/A")</f>
        <v>196683.75</v>
      </c>
      <c r="T119" s="67">
        <f>VLOOKUP(I119,'Hoja 3'!$E$878:$G$1152,3,FALSE)</f>
        <v>1</v>
      </c>
      <c r="U119" s="83" t="s">
        <v>253</v>
      </c>
      <c r="V119" s="2"/>
      <c r="W119" s="2"/>
      <c r="X119" s="2"/>
      <c r="Y119" s="2"/>
      <c r="Z119" s="2"/>
    </row>
    <row r="120" ht="14.25" customHeight="1">
      <c r="A120" s="75">
        <f t="shared" ref="A120:A134" si="33">A119+1</f>
        <v>113</v>
      </c>
      <c r="B120" s="76" t="s">
        <v>521</v>
      </c>
      <c r="C120" s="66" t="s">
        <v>149</v>
      </c>
      <c r="D120" s="66">
        <v>1.0</v>
      </c>
      <c r="E120" s="67" t="str">
        <f>IFERROR(VLOOKUP(B120,Hoja1!$B$6:$E$202,4,FALSE),"N/A")</f>
        <v>N/A</v>
      </c>
      <c r="F120" s="67" t="str">
        <f>IFERROR(VLOOKUP(B120,'Hoja 3'!E118:G412,3,FALSE),"item no compatible")</f>
        <v>item no compatible</v>
      </c>
      <c r="G120" s="74"/>
      <c r="H120" s="77">
        <f t="shared" si="5"/>
        <v>114</v>
      </c>
      <c r="I120" s="78" t="s">
        <v>523</v>
      </c>
      <c r="J120" s="18"/>
      <c r="K120" s="20"/>
      <c r="L120" s="66" t="s">
        <v>208</v>
      </c>
      <c r="M120" s="66">
        <v>1.0</v>
      </c>
      <c r="N120" s="67" t="str">
        <f>IFERROR(VLOOKUP(I120,Hoja1!$I$6:$N$202,6,FALSE),"N/A")</f>
        <v>N/A</v>
      </c>
      <c r="O120" s="67">
        <f>VLOOKUP(I120,'Hoja 3'!$E$878:$G$1152,3,FALSE)</f>
        <v>64138.4</v>
      </c>
      <c r="P120" s="79">
        <f>VLOOKUP(I120, 'Hoja 3'!$E$304:$H$578, 4, FALSE)</f>
        <v>668106.18</v>
      </c>
      <c r="Q120" s="83" t="s">
        <v>253</v>
      </c>
      <c r="R120" s="83" t="s">
        <v>253</v>
      </c>
      <c r="S120" s="67" t="str">
        <f>IFERROR(VLOOKUP(I120,Hoja1!$I$6:$P$202,8,FALSE),"N/A")</f>
        <v>N/A</v>
      </c>
      <c r="T120" s="67">
        <f>VLOOKUP(I120,'Hoja 3'!$E$878:$G$1152,3,FALSE)</f>
        <v>64138.4</v>
      </c>
      <c r="U120" s="83" t="s">
        <v>253</v>
      </c>
      <c r="V120" s="2"/>
      <c r="W120" s="2"/>
      <c r="X120" s="2"/>
      <c r="Y120" s="2"/>
      <c r="Z120" s="2"/>
    </row>
    <row r="121" ht="14.25" customHeight="1">
      <c r="A121" s="75">
        <f t="shared" si="33"/>
        <v>114</v>
      </c>
      <c r="B121" s="76" t="s">
        <v>526</v>
      </c>
      <c r="C121" s="66" t="s">
        <v>149</v>
      </c>
      <c r="D121" s="66">
        <v>1.0</v>
      </c>
      <c r="E121" s="67" t="str">
        <f>IFERROR(VLOOKUP(B121,Hoja1!$B$6:$E$202,4,FALSE),"N/A")</f>
        <v>N/A</v>
      </c>
      <c r="F121" s="67" t="str">
        <f>IFERROR(VLOOKUP(B121,'Hoja 3'!E119:G413,3,FALSE),"item no compatible")</f>
        <v>item no compatible</v>
      </c>
      <c r="G121" s="74"/>
      <c r="H121" s="77">
        <f t="shared" si="5"/>
        <v>115</v>
      </c>
      <c r="I121" s="78" t="s">
        <v>528</v>
      </c>
      <c r="J121" s="18"/>
      <c r="K121" s="20"/>
      <c r="L121" s="66" t="s">
        <v>208</v>
      </c>
      <c r="M121" s="66">
        <v>1.0</v>
      </c>
      <c r="N121" s="67" t="str">
        <f>IFERROR(VLOOKUP(I121,Hoja1!$I$6:$N$202,6,FALSE),"N/A")</f>
        <v>N/A</v>
      </c>
      <c r="O121" s="67">
        <f>VLOOKUP(I121,'Hoja 3'!$E$878:$G$1152,3,FALSE)</f>
        <v>64138.4</v>
      </c>
      <c r="P121" s="79">
        <f>VLOOKUP(I121, 'Hoja 3'!$E$304:$H$578, 4, FALSE)</f>
        <v>668106.18</v>
      </c>
      <c r="Q121" s="83" t="s">
        <v>253</v>
      </c>
      <c r="R121" s="83" t="s">
        <v>253</v>
      </c>
      <c r="S121" s="67" t="str">
        <f>IFERROR(VLOOKUP(I121,Hoja1!$I$6:$P$202,8,FALSE),"N/A")</f>
        <v>N/A</v>
      </c>
      <c r="T121" s="67">
        <f>VLOOKUP(I121,'Hoja 3'!$E$878:$G$1152,3,FALSE)</f>
        <v>64138.4</v>
      </c>
      <c r="U121" s="83" t="s">
        <v>253</v>
      </c>
      <c r="V121" s="2"/>
      <c r="W121" s="2"/>
      <c r="X121" s="2"/>
      <c r="Y121" s="2"/>
      <c r="Z121" s="2"/>
    </row>
    <row r="122" ht="14.25" customHeight="1">
      <c r="A122" s="75">
        <f t="shared" si="33"/>
        <v>115</v>
      </c>
      <c r="B122" s="76" t="s">
        <v>532</v>
      </c>
      <c r="C122" s="66" t="s">
        <v>149</v>
      </c>
      <c r="D122" s="66">
        <v>1.0</v>
      </c>
      <c r="E122" s="67">
        <f>IFERROR(VLOOKUP(B122,Hoja1!$B$6:$E$202,4,FALSE),"N/A")</f>
        <v>39975</v>
      </c>
      <c r="F122" s="67" t="str">
        <f>IFERROR(VLOOKUP(B122,'Hoja 3'!E120:G414,3,FALSE),"item no compatible")</f>
        <v>item no compatible</v>
      </c>
      <c r="G122" s="74"/>
      <c r="H122" s="77">
        <f t="shared" si="5"/>
        <v>116</v>
      </c>
      <c r="I122" s="78" t="s">
        <v>534</v>
      </c>
      <c r="J122" s="18"/>
      <c r="K122" s="20"/>
      <c r="L122" s="66" t="s">
        <v>208</v>
      </c>
      <c r="M122" s="66">
        <v>1.0</v>
      </c>
      <c r="N122" s="67">
        <f>IFERROR(VLOOKUP(I122,Hoja1!$I$6:$N$202,6,FALSE),"N/A")</f>
        <v>112455.257</v>
      </c>
      <c r="O122" s="67">
        <f>VLOOKUP(I122,'Hoja 3'!$E$878:$G$1152,3,FALSE)</f>
        <v>17670.4</v>
      </c>
      <c r="P122" s="79">
        <f>VLOOKUP(I122, 'Hoja 3'!$E$304:$H$578, 4, FALSE)</f>
        <v>184070.07</v>
      </c>
      <c r="Q122" s="80">
        <f t="shared" ref="Q122:Q126" si="34">((N122-O122)/N122)</f>
        <v>0.8428672837</v>
      </c>
      <c r="R122" s="80">
        <f t="shared" ref="R122:R126" si="35">((N122-P122)/N122)</f>
        <v>-0.6368293925</v>
      </c>
      <c r="S122" s="67">
        <f>IFERROR(VLOOKUP(I122,Hoja1!$I$6:$P$202,8,FALSE),"N/A")</f>
        <v>107565.898</v>
      </c>
      <c r="T122" s="67">
        <f>VLOOKUP(I122,'Hoja 3'!$E$878:$G$1152,3,FALSE)</f>
        <v>17670.4</v>
      </c>
      <c r="U122" s="80">
        <f t="shared" ref="U122:U125" si="36">((S122-T122)/S122)</f>
        <v>0.8357248875</v>
      </c>
      <c r="V122" s="2"/>
      <c r="W122" s="2"/>
      <c r="X122" s="2"/>
      <c r="Y122" s="2"/>
      <c r="Z122" s="2"/>
    </row>
    <row r="123" ht="14.25" customHeight="1">
      <c r="A123" s="75">
        <f t="shared" si="33"/>
        <v>116</v>
      </c>
      <c r="B123" s="76" t="s">
        <v>537</v>
      </c>
      <c r="C123" s="66" t="s">
        <v>149</v>
      </c>
      <c r="D123" s="66">
        <v>1.0</v>
      </c>
      <c r="E123" s="67">
        <f>IFERROR(VLOOKUP(B123,Hoja1!$B$6:$E$202,4,FALSE),"N/A")</f>
        <v>53228</v>
      </c>
      <c r="F123" s="67" t="str">
        <f>IFERROR(VLOOKUP(B123,'Hoja 3'!E121:G415,3,FALSE),"item no compatible")</f>
        <v>item no compatible</v>
      </c>
      <c r="G123" s="74"/>
      <c r="H123" s="77">
        <f t="shared" si="5"/>
        <v>117</v>
      </c>
      <c r="I123" s="78" t="s">
        <v>540</v>
      </c>
      <c r="J123" s="18"/>
      <c r="K123" s="20"/>
      <c r="L123" s="66" t="s">
        <v>208</v>
      </c>
      <c r="M123" s="66">
        <v>1.0</v>
      </c>
      <c r="N123" s="67">
        <f>IFERROR(VLOOKUP(I123,Hoja1!$I$6:$N$202,6,FALSE),"N/A")</f>
        <v>282578.5405</v>
      </c>
      <c r="O123" s="67">
        <f>VLOOKUP(I123,'Hoja 3'!$E$878:$G$1152,3,FALSE)</f>
        <v>45812.8</v>
      </c>
      <c r="P123" s="79">
        <f>VLOOKUP(I123, 'Hoja 3'!$E$304:$H$578, 4, FALSE)</f>
        <v>313600.86</v>
      </c>
      <c r="Q123" s="80">
        <f t="shared" si="34"/>
        <v>0.8378758701</v>
      </c>
      <c r="R123" s="80">
        <f t="shared" si="35"/>
        <v>-0.1097829985</v>
      </c>
      <c r="S123" s="67">
        <f>IFERROR(VLOOKUP(I123,Hoja1!$I$6:$P$202,8,FALSE),"N/A")</f>
        <v>245376</v>
      </c>
      <c r="T123" s="67">
        <f>VLOOKUP(I123,'Hoja 3'!$E$878:$G$1152,3,FALSE)</f>
        <v>45812.8</v>
      </c>
      <c r="U123" s="80">
        <f t="shared" si="36"/>
        <v>0.8132955138</v>
      </c>
      <c r="V123" s="2"/>
      <c r="W123" s="2"/>
      <c r="X123" s="2"/>
      <c r="Y123" s="2"/>
      <c r="Z123" s="2"/>
    </row>
    <row r="124" ht="14.25" customHeight="1">
      <c r="A124" s="75">
        <f t="shared" si="33"/>
        <v>117</v>
      </c>
      <c r="B124" s="76" t="s">
        <v>543</v>
      </c>
      <c r="C124" s="66" t="s">
        <v>149</v>
      </c>
      <c r="D124" s="66">
        <v>1.0</v>
      </c>
      <c r="E124" s="67">
        <f>IFERROR(VLOOKUP(B124,Hoja1!$B$6:$E$202,4,FALSE),"N/A")</f>
        <v>60307</v>
      </c>
      <c r="F124" s="67" t="str">
        <f>IFERROR(VLOOKUP(B124,'Hoja 3'!E122:G416,3,FALSE),"item no compatible")</f>
        <v>item no compatible</v>
      </c>
      <c r="G124" s="74"/>
      <c r="H124" s="77">
        <f t="shared" si="5"/>
        <v>118</v>
      </c>
      <c r="I124" s="78" t="s">
        <v>546</v>
      </c>
      <c r="J124" s="18"/>
      <c r="K124" s="20"/>
      <c r="L124" s="66" t="s">
        <v>208</v>
      </c>
      <c r="M124" s="66">
        <v>1.0</v>
      </c>
      <c r="N124" s="67">
        <f>IFERROR(VLOOKUP(I124,Hoja1!$I$6:$N$202,6,FALSE),"N/A")</f>
        <v>587641</v>
      </c>
      <c r="O124" s="67">
        <f>VLOOKUP(I124,'Hoja 3'!$E$878:$G$1152,3,FALSE)</f>
        <v>55630.4</v>
      </c>
      <c r="P124" s="79">
        <f>VLOOKUP(I124, 'Hoja 3'!$E$304:$H$578, 4, FALSE)</f>
        <v>313600.86</v>
      </c>
      <c r="Q124" s="80">
        <f t="shared" si="34"/>
        <v>0.9053326776</v>
      </c>
      <c r="R124" s="80">
        <f t="shared" si="35"/>
        <v>0.4663393807</v>
      </c>
      <c r="S124" s="67">
        <f>IFERROR(VLOOKUP(I124,Hoja1!$I$6:$P$202,8,FALSE),"N/A")</f>
        <v>450077</v>
      </c>
      <c r="T124" s="67">
        <f>VLOOKUP(I124,'Hoja 3'!$E$878:$G$1152,3,FALSE)</f>
        <v>55630.4</v>
      </c>
      <c r="U124" s="80">
        <f t="shared" si="36"/>
        <v>0.8763980386</v>
      </c>
      <c r="V124" s="2"/>
      <c r="W124" s="2"/>
      <c r="X124" s="2"/>
      <c r="Y124" s="2"/>
      <c r="Z124" s="2"/>
    </row>
    <row r="125" ht="14.25" customHeight="1">
      <c r="A125" s="75">
        <f t="shared" si="33"/>
        <v>118</v>
      </c>
      <c r="B125" s="76" t="s">
        <v>549</v>
      </c>
      <c r="C125" s="66" t="s">
        <v>149</v>
      </c>
      <c r="D125" s="66">
        <v>1.0</v>
      </c>
      <c r="E125" s="67">
        <f>IFERROR(VLOOKUP(B125,Hoja1!$B$6:$E$202,4,FALSE),"N/A")</f>
        <v>53228</v>
      </c>
      <c r="F125" s="67" t="str">
        <f>IFERROR(VLOOKUP(B125,'Hoja 3'!E123:G417,3,FALSE),"item no compatible")</f>
        <v>item no compatible</v>
      </c>
      <c r="G125" s="74"/>
      <c r="H125" s="77">
        <f t="shared" si="5"/>
        <v>119</v>
      </c>
      <c r="I125" s="78" t="s">
        <v>552</v>
      </c>
      <c r="J125" s="18"/>
      <c r="K125" s="20"/>
      <c r="L125" s="66" t="s">
        <v>208</v>
      </c>
      <c r="M125" s="66">
        <v>1.0</v>
      </c>
      <c r="N125" s="67">
        <f>IFERROR(VLOOKUP(I125,Hoja1!$I$6:$N$202,6,FALSE),"N/A")</f>
        <v>282578.5405</v>
      </c>
      <c r="O125" s="67">
        <f>VLOOKUP(I125,'Hoja 3'!$E$878:$G$1152,3,FALSE)</f>
        <v>18324.8</v>
      </c>
      <c r="P125" s="79">
        <f>VLOOKUP(I125, 'Hoja 3'!$E$304:$H$578, 4, FALSE)</f>
        <v>313600.86</v>
      </c>
      <c r="Q125" s="80">
        <f t="shared" si="34"/>
        <v>0.9351514805</v>
      </c>
      <c r="R125" s="80">
        <f t="shared" si="35"/>
        <v>-0.1097829985</v>
      </c>
      <c r="S125" s="67">
        <f>IFERROR(VLOOKUP(I125,Hoja1!$I$6:$P$202,8,FALSE),"N/A")</f>
        <v>245556</v>
      </c>
      <c r="T125" s="67">
        <f>VLOOKUP(I125,'Hoja 3'!$E$878:$G$1152,3,FALSE)</f>
        <v>18324.8</v>
      </c>
      <c r="U125" s="80">
        <f t="shared" si="36"/>
        <v>0.9253742527</v>
      </c>
      <c r="V125" s="2"/>
      <c r="W125" s="2"/>
      <c r="X125" s="2"/>
      <c r="Y125" s="2"/>
      <c r="Z125" s="2"/>
    </row>
    <row r="126" ht="14.25" customHeight="1">
      <c r="A126" s="75">
        <f t="shared" si="33"/>
        <v>119</v>
      </c>
      <c r="B126" s="76" t="s">
        <v>1054</v>
      </c>
      <c r="C126" s="66" t="s">
        <v>149</v>
      </c>
      <c r="D126" s="66">
        <v>1.0</v>
      </c>
      <c r="E126" s="67">
        <f>IFERROR(VLOOKUP(B126,Hoja1!$B$6:$E$202,4,FALSE),"N/A")</f>
        <v>47926</v>
      </c>
      <c r="F126" s="67" t="str">
        <f>IFERROR(VLOOKUP(B126,'Hoja 3'!E124:G418,3,FALSE),"item no compatible")</f>
        <v>item no compatible</v>
      </c>
      <c r="G126" s="74"/>
      <c r="H126" s="77">
        <f t="shared" si="5"/>
        <v>120</v>
      </c>
      <c r="I126" s="78" t="s">
        <v>615</v>
      </c>
      <c r="J126" s="18"/>
      <c r="K126" s="20"/>
      <c r="L126" s="66" t="s">
        <v>208</v>
      </c>
      <c r="M126" s="66">
        <v>1.0</v>
      </c>
      <c r="N126" s="67">
        <f>IFERROR(VLOOKUP(I126,Hoja1!$I$6:$N$202,6,FALSE),"N/A")</f>
        <v>110256</v>
      </c>
      <c r="O126" s="67">
        <f>VLOOKUP(I126,'Hoja 3'!$E$878:$G$1152,3,FALSE)</f>
        <v>14725.6</v>
      </c>
      <c r="P126" s="79">
        <f>VLOOKUP(I126, 'Hoja 3'!$E$304:$H$578, 4, FALSE)</f>
        <v>163617.84</v>
      </c>
      <c r="Q126" s="80">
        <f t="shared" si="34"/>
        <v>0.8664417356</v>
      </c>
      <c r="R126" s="80">
        <f t="shared" si="35"/>
        <v>-0.4839812799</v>
      </c>
      <c r="S126" s="67" t="str">
        <f>IFERROR(VLOOKUP(I126,Hoja1!$I$6:$P$202,8,FALSE),"N/A")</f>
        <v>N/A</v>
      </c>
      <c r="T126" s="67">
        <f>VLOOKUP(I126,'Hoja 3'!$E$878:$G$1152,3,FALSE)</f>
        <v>14725.6</v>
      </c>
      <c r="U126" s="83" t="s">
        <v>253</v>
      </c>
      <c r="V126" s="2"/>
      <c r="W126" s="2"/>
      <c r="X126" s="2"/>
      <c r="Y126" s="2"/>
      <c r="Z126" s="2"/>
    </row>
    <row r="127" ht="14.25" customHeight="1">
      <c r="A127" s="75">
        <f t="shared" si="33"/>
        <v>120</v>
      </c>
      <c r="B127" s="76" t="s">
        <v>1060</v>
      </c>
      <c r="C127" s="66" t="s">
        <v>149</v>
      </c>
      <c r="D127" s="66">
        <v>1.0</v>
      </c>
      <c r="E127" s="67" t="str">
        <f>IFERROR(VLOOKUP(B127,Hoja1!$B$6:$E$202,4,FALSE),"N/A")</f>
        <v>N/A</v>
      </c>
      <c r="F127" s="67" t="str">
        <f>IFERROR(VLOOKUP(B127,'Hoja 3'!E125:G419,3,FALSE),"item no compatible")</f>
        <v>item no compatible</v>
      </c>
      <c r="G127" s="74"/>
      <c r="H127" s="77">
        <f t="shared" si="5"/>
        <v>121</v>
      </c>
      <c r="I127" s="78" t="s">
        <v>1063</v>
      </c>
      <c r="J127" s="18"/>
      <c r="K127" s="20"/>
      <c r="L127" s="66" t="s">
        <v>208</v>
      </c>
      <c r="M127" s="66">
        <v>1.0</v>
      </c>
      <c r="N127" s="67">
        <f>IFERROR(VLOOKUP(I127,Hoja1!$I$6:$N$202,6,FALSE),"N/A")</f>
        <v>282578.5405</v>
      </c>
      <c r="O127" s="134" t="s">
        <v>253</v>
      </c>
      <c r="P127" s="79" t="str">
        <f>VLOOKUP(I127, 'Hoja 3'!$E$304:$H$578, 4, FALSE)</f>
        <v>#N/A</v>
      </c>
      <c r="Q127" s="83" t="s">
        <v>253</v>
      </c>
      <c r="R127" s="83" t="s">
        <v>253</v>
      </c>
      <c r="S127" s="67" t="str">
        <f>IFERROR(VLOOKUP(I127,Hoja1!$I$6:$P$202,8,FALSE),"N/A")</f>
        <v>N/A</v>
      </c>
      <c r="T127" s="134" t="s">
        <v>253</v>
      </c>
      <c r="U127" s="83" t="s">
        <v>253</v>
      </c>
      <c r="V127" s="2"/>
      <c r="W127" s="2"/>
      <c r="X127" s="2"/>
      <c r="Y127" s="2"/>
      <c r="Z127" s="2"/>
    </row>
    <row r="128" ht="14.25" customHeight="1">
      <c r="A128" s="75">
        <f t="shared" si="33"/>
        <v>121</v>
      </c>
      <c r="B128" s="76" t="s">
        <v>1068</v>
      </c>
      <c r="C128" s="66" t="s">
        <v>149</v>
      </c>
      <c r="D128" s="66">
        <v>1.0</v>
      </c>
      <c r="E128" s="67">
        <f>IFERROR(VLOOKUP(B128,Hoja1!$B$6:$E$202,4,FALSE),"N/A")</f>
        <v>15990</v>
      </c>
      <c r="F128" s="67" t="str">
        <f>IFERROR(VLOOKUP(B128,'Hoja 3'!E126:G420,3,FALSE),"item no compatible")</f>
        <v>item no compatible</v>
      </c>
      <c r="G128" s="74"/>
      <c r="H128" s="77">
        <f t="shared" si="5"/>
        <v>122</v>
      </c>
      <c r="I128" s="78" t="s">
        <v>629</v>
      </c>
      <c r="J128" s="18"/>
      <c r="K128" s="20"/>
      <c r="L128" s="66" t="s">
        <v>208</v>
      </c>
      <c r="M128" s="66">
        <v>1.0</v>
      </c>
      <c r="N128" s="67" t="str">
        <f>IFERROR(VLOOKUP(I128,Hoja1!$I$6:$N$202,6,FALSE),"N/A")</f>
        <v>N/A</v>
      </c>
      <c r="O128" s="67">
        <f>VLOOKUP(I128,'Hoja 3'!$E$878:$G$1152,3,FALSE)</f>
        <v>9489.6</v>
      </c>
      <c r="P128" s="79">
        <f>VLOOKUP(I128, 'Hoja 3'!$E$304:$H$578, 4, FALSE)</f>
        <v>422679.42</v>
      </c>
      <c r="Q128" s="83" t="s">
        <v>253</v>
      </c>
      <c r="R128" s="80" t="str">
        <f t="shared" ref="R128:R133" si="37">((N128-P128)/N128)</f>
        <v>#VALUE!</v>
      </c>
      <c r="S128" s="67">
        <f>IFERROR(VLOOKUP(I128,Hoja1!$I$6:$P$202,8,FALSE),"N/A")</f>
        <v>596960</v>
      </c>
      <c r="T128" s="67">
        <f>VLOOKUP(I128,'Hoja 3'!$E$878:$G$1152,3,FALSE)</f>
        <v>9489.6</v>
      </c>
      <c r="U128" s="80">
        <f t="shared" ref="U128:U130" si="38">((S128-T128)/S128)</f>
        <v>0.9841034575</v>
      </c>
      <c r="V128" s="2"/>
      <c r="W128" s="2"/>
      <c r="X128" s="2"/>
      <c r="Y128" s="2"/>
      <c r="Z128" s="2"/>
    </row>
    <row r="129" ht="14.25" customHeight="1">
      <c r="A129" s="75">
        <f t="shared" si="33"/>
        <v>122</v>
      </c>
      <c r="B129" s="76" t="s">
        <v>1072</v>
      </c>
      <c r="C129" s="66" t="s">
        <v>149</v>
      </c>
      <c r="D129" s="66">
        <v>1.0</v>
      </c>
      <c r="E129" s="67">
        <f>IFERROR(VLOOKUP(B129,Hoja1!$B$6:$E$202,4,FALSE),"N/A")</f>
        <v>15990</v>
      </c>
      <c r="F129" s="67" t="str">
        <f>IFERROR(VLOOKUP(B129,'Hoja 3'!E127:G421,3,FALSE),"item no compatible")</f>
        <v>item no compatible</v>
      </c>
      <c r="G129" s="74"/>
      <c r="H129" s="77">
        <f t="shared" si="5"/>
        <v>123</v>
      </c>
      <c r="I129" s="78" t="s">
        <v>634</v>
      </c>
      <c r="J129" s="18"/>
      <c r="K129" s="20"/>
      <c r="L129" s="66" t="s">
        <v>208</v>
      </c>
      <c r="M129" s="66">
        <v>1.0</v>
      </c>
      <c r="N129" s="67">
        <f>IFERROR(VLOOKUP(I129,Hoja1!$I$6:$N$202,6,FALSE),"N/A")</f>
        <v>33401.55</v>
      </c>
      <c r="O129" s="67">
        <f>VLOOKUP(I129,'Hoja 3'!$E$878:$G$1152,3,FALSE)</f>
        <v>15271.2</v>
      </c>
      <c r="P129" s="79">
        <f>VLOOKUP(I129, 'Hoja 3'!$E$304:$H$578, 4, FALSE)</f>
        <v>50448.83</v>
      </c>
      <c r="Q129" s="80">
        <f t="shared" ref="Q129:Q133" si="39">((N129-O129)/N129)</f>
        <v>0.5427996605</v>
      </c>
      <c r="R129" s="80">
        <f t="shared" si="37"/>
        <v>-0.5103739198</v>
      </c>
      <c r="S129" s="67">
        <f>IFERROR(VLOOKUP(I129,Hoja1!$I$6:$P$202,8,FALSE),"N/A")</f>
        <v>33401.55</v>
      </c>
      <c r="T129" s="67">
        <f>VLOOKUP(I129,'Hoja 3'!$E$878:$G$1152,3,FALSE)</f>
        <v>15271.2</v>
      </c>
      <c r="U129" s="80">
        <f t="shared" si="38"/>
        <v>0.5427996605</v>
      </c>
      <c r="V129" s="2"/>
      <c r="W129" s="2"/>
      <c r="X129" s="2"/>
      <c r="Y129" s="2"/>
      <c r="Z129" s="2"/>
    </row>
    <row r="130" ht="14.25" customHeight="1">
      <c r="A130" s="75">
        <f t="shared" si="33"/>
        <v>123</v>
      </c>
      <c r="B130" s="76" t="s">
        <v>1073</v>
      </c>
      <c r="C130" s="66" t="s">
        <v>149</v>
      </c>
      <c r="D130" s="66">
        <v>1.0</v>
      </c>
      <c r="E130" s="67">
        <f>IFERROR(VLOOKUP(B130,Hoja1!$B$6:$E$202,4,FALSE),"N/A")</f>
        <v>15990</v>
      </c>
      <c r="F130" s="67" t="str">
        <f>IFERROR(VLOOKUP(B130,'Hoja 3'!E128:G422,3,FALSE),"item no compatible")</f>
        <v>item no compatible</v>
      </c>
      <c r="G130" s="74"/>
      <c r="H130" s="77">
        <f t="shared" si="5"/>
        <v>124</v>
      </c>
      <c r="I130" s="78" t="s">
        <v>639</v>
      </c>
      <c r="J130" s="18"/>
      <c r="K130" s="20"/>
      <c r="L130" s="66" t="s">
        <v>208</v>
      </c>
      <c r="M130" s="66">
        <v>1.0</v>
      </c>
      <c r="N130" s="67">
        <f>IFERROR(VLOOKUP(I130,Hoja1!$I$6:$N$202,6,FALSE),"N/A")</f>
        <v>33401.55</v>
      </c>
      <c r="O130" s="67">
        <f>VLOOKUP(I130,'Hoja 3'!$E$878:$G$1152,3,FALSE)</f>
        <v>1</v>
      </c>
      <c r="P130" s="79">
        <f>VLOOKUP(I130, 'Hoja 3'!$E$304:$H$578, 4, FALSE)</f>
        <v>50448.83</v>
      </c>
      <c r="Q130" s="80">
        <f t="shared" si="39"/>
        <v>0.9999700613</v>
      </c>
      <c r="R130" s="80">
        <f t="shared" si="37"/>
        <v>-0.5103739198</v>
      </c>
      <c r="S130" s="67">
        <f>IFERROR(VLOOKUP(I130,Hoja1!$I$6:$P$202,8,FALSE),"N/A")</f>
        <v>33401.55</v>
      </c>
      <c r="T130" s="67">
        <f>VLOOKUP(I130,'Hoja 3'!$E$878:$G$1152,3,FALSE)</f>
        <v>1</v>
      </c>
      <c r="U130" s="80">
        <f t="shared" si="38"/>
        <v>0.9999700613</v>
      </c>
      <c r="V130" s="2"/>
      <c r="W130" s="2"/>
      <c r="X130" s="2"/>
      <c r="Y130" s="2"/>
      <c r="Z130" s="2"/>
    </row>
    <row r="131" ht="14.25" customHeight="1">
      <c r="A131" s="75">
        <f t="shared" si="33"/>
        <v>124</v>
      </c>
      <c r="B131" s="76" t="s">
        <v>560</v>
      </c>
      <c r="C131" s="66" t="s">
        <v>149</v>
      </c>
      <c r="D131" s="66">
        <v>1.0</v>
      </c>
      <c r="E131" s="67">
        <f>IFERROR(VLOOKUP(B131,Hoja1!$B$6:$E$202,4,FALSE),"N/A")</f>
        <v>15990</v>
      </c>
      <c r="F131" s="67" t="str">
        <f>IFERROR(VLOOKUP(B131,'Hoja 3'!E129:G423,3,FALSE),"item no compatible")</f>
        <v>item no compatible</v>
      </c>
      <c r="G131" s="74"/>
      <c r="H131" s="77">
        <f t="shared" si="5"/>
        <v>125</v>
      </c>
      <c r="I131" s="78" t="s">
        <v>563</v>
      </c>
      <c r="J131" s="18"/>
      <c r="K131" s="20"/>
      <c r="L131" s="66" t="s">
        <v>208</v>
      </c>
      <c r="M131" s="66">
        <v>1.0</v>
      </c>
      <c r="N131" s="67">
        <f>IFERROR(VLOOKUP(I131,Hoja1!$I$6:$N$202,6,FALSE),"N/A")</f>
        <v>28263.389</v>
      </c>
      <c r="O131" s="67">
        <f>VLOOKUP(I131,'Hoja 3'!$E$878:$G$1152,3,FALSE)</f>
        <v>3272.8</v>
      </c>
      <c r="P131" s="79">
        <f>VLOOKUP(I131, 'Hoja 3'!$E$304:$H$578, 4, FALSE)</f>
        <v>10226.75</v>
      </c>
      <c r="Q131" s="80">
        <f t="shared" si="39"/>
        <v>0.8842035539</v>
      </c>
      <c r="R131" s="80">
        <f t="shared" si="37"/>
        <v>0.6381626421</v>
      </c>
      <c r="S131" s="67" t="str">
        <f>IFERROR(VLOOKUP(I131,Hoja1!$I$6:$P$202,8,FALSE),"N/A")</f>
        <v>N/A</v>
      </c>
      <c r="T131" s="67">
        <f>VLOOKUP(I131,'Hoja 3'!$E$878:$G$1152,3,FALSE)</f>
        <v>3272.8</v>
      </c>
      <c r="U131" s="83" t="s">
        <v>253</v>
      </c>
      <c r="V131" s="2"/>
      <c r="W131" s="2"/>
      <c r="X131" s="2"/>
      <c r="Y131" s="2"/>
      <c r="Z131" s="2"/>
    </row>
    <row r="132" ht="14.25" customHeight="1">
      <c r="A132" s="75">
        <f t="shared" si="33"/>
        <v>125</v>
      </c>
      <c r="B132" s="76" t="s">
        <v>566</v>
      </c>
      <c r="C132" s="66" t="s">
        <v>149</v>
      </c>
      <c r="D132" s="66">
        <v>1.0</v>
      </c>
      <c r="E132" s="67">
        <f>IFERROR(VLOOKUP(B132,Hoja1!$B$6:$E$202,4,FALSE),"N/A")</f>
        <v>74319.9184</v>
      </c>
      <c r="F132" s="67" t="str">
        <f>IFERROR(VLOOKUP(B132,'Hoja 3'!E130:G424,3,FALSE),"item no compatible")</f>
        <v>item no compatible</v>
      </c>
      <c r="G132" s="74"/>
      <c r="H132" s="77">
        <f t="shared" si="5"/>
        <v>126</v>
      </c>
      <c r="I132" s="78" t="s">
        <v>568</v>
      </c>
      <c r="J132" s="18"/>
      <c r="K132" s="20"/>
      <c r="L132" s="66" t="s">
        <v>208</v>
      </c>
      <c r="M132" s="66">
        <v>1.0</v>
      </c>
      <c r="N132" s="67">
        <f>IFERROR(VLOOKUP(I132,Hoja1!$I$6:$N$202,6,FALSE),"N/A")</f>
        <v>1646902</v>
      </c>
      <c r="O132" s="67">
        <f>VLOOKUP(I132,'Hoja 3'!$E$878:$G$1152,3,FALSE)</f>
        <v>26179.2</v>
      </c>
      <c r="P132" s="79">
        <f>VLOOKUP(I132, 'Hoja 3'!$E$304:$H$578, 4, FALSE)</f>
        <v>1227133.8</v>
      </c>
      <c r="Q132" s="80">
        <f t="shared" si="39"/>
        <v>0.9841039722</v>
      </c>
      <c r="R132" s="80">
        <f t="shared" si="37"/>
        <v>0.2548835328</v>
      </c>
      <c r="S132" s="67">
        <f>IFERROR(VLOOKUP(I132,Hoja1!$I$6:$P$202,8,FALSE),"N/A")</f>
        <v>2269884</v>
      </c>
      <c r="T132" s="67">
        <f>VLOOKUP(I132,'Hoja 3'!$E$878:$G$1152,3,FALSE)</f>
        <v>26179.2</v>
      </c>
      <c r="U132" s="80">
        <f t="shared" ref="U132:U133" si="40">((S132-T132)/S132)</f>
        <v>0.9884667234</v>
      </c>
      <c r="V132" s="2"/>
      <c r="W132" s="2"/>
      <c r="X132" s="2"/>
      <c r="Y132" s="2"/>
      <c r="Z132" s="2"/>
    </row>
    <row r="133" ht="14.25" customHeight="1">
      <c r="A133" s="75">
        <f t="shared" si="33"/>
        <v>126</v>
      </c>
      <c r="B133" s="76" t="s">
        <v>571</v>
      </c>
      <c r="C133" s="66" t="s">
        <v>149</v>
      </c>
      <c r="D133" s="66">
        <v>1.0</v>
      </c>
      <c r="E133" s="67">
        <f>IFERROR(VLOOKUP(B133,Hoja1!$B$6:$E$202,4,FALSE),"N/A")</f>
        <v>39519</v>
      </c>
      <c r="F133" s="67" t="str">
        <f>IFERROR(VLOOKUP(B133,'Hoja 3'!E131:G425,3,FALSE),"item no compatible")</f>
        <v>item no compatible</v>
      </c>
      <c r="G133" s="74"/>
      <c r="H133" s="77">
        <f t="shared" si="5"/>
        <v>127</v>
      </c>
      <c r="I133" s="78" t="s">
        <v>574</v>
      </c>
      <c r="J133" s="18"/>
      <c r="K133" s="20"/>
      <c r="L133" s="66" t="s">
        <v>208</v>
      </c>
      <c r="M133" s="66">
        <v>1.0</v>
      </c>
      <c r="N133" s="67">
        <f>IFERROR(VLOOKUP(I133,Hoja1!$I$6:$N$202,6,FALSE),"N/A")</f>
        <v>722252</v>
      </c>
      <c r="O133" s="67">
        <f>VLOOKUP(I133,'Hoja 3'!$E$878:$G$1152,3,FALSE)</f>
        <v>61084</v>
      </c>
      <c r="P133" s="79">
        <f>VLOOKUP(I133, 'Hoja 3'!$E$304:$H$578, 4, FALSE)</f>
        <v>211339.71</v>
      </c>
      <c r="Q133" s="80">
        <f t="shared" si="39"/>
        <v>0.9154256409</v>
      </c>
      <c r="R133" s="80">
        <f t="shared" si="37"/>
        <v>0.7073878508</v>
      </c>
      <c r="S133" s="67">
        <f>IFERROR(VLOOKUP(I133,Hoja1!$I$6:$P$202,8,FALSE),"N/A")</f>
        <v>535707</v>
      </c>
      <c r="T133" s="67">
        <f>VLOOKUP(I133,'Hoja 3'!$E$878:$G$1152,3,FALSE)</f>
        <v>61084</v>
      </c>
      <c r="U133" s="80">
        <f t="shared" si="40"/>
        <v>0.8859749826</v>
      </c>
      <c r="V133" s="2"/>
      <c r="W133" s="2"/>
      <c r="X133" s="2"/>
      <c r="Y133" s="2"/>
      <c r="Z133" s="2"/>
    </row>
    <row r="134" ht="14.25" customHeight="1">
      <c r="A134" s="135">
        <f t="shared" si="33"/>
        <v>127</v>
      </c>
      <c r="B134" s="136" t="s">
        <v>2920</v>
      </c>
      <c r="C134" s="137" t="s">
        <v>149</v>
      </c>
      <c r="D134" s="137">
        <v>1.0</v>
      </c>
      <c r="E134" s="138">
        <v>39975.0</v>
      </c>
      <c r="F134" s="138" t="str">
        <f>IFERROR(VLOOKUP(B134,'Hoja 3'!E132:G426,3,FALSE),"item no compatible")</f>
        <v>item no compatible</v>
      </c>
      <c r="G134" s="74"/>
      <c r="H134" s="77">
        <f t="shared" si="5"/>
        <v>128</v>
      </c>
      <c r="I134" s="78" t="s">
        <v>578</v>
      </c>
      <c r="J134" s="18"/>
      <c r="K134" s="20"/>
      <c r="L134" s="66" t="s">
        <v>208</v>
      </c>
      <c r="M134" s="66">
        <v>1.0</v>
      </c>
      <c r="N134" s="67" t="str">
        <f>IFERROR(VLOOKUP(I134,Hoja1!$I$6:$N$202,6,FALSE),"N/A")</f>
        <v>N/A</v>
      </c>
      <c r="O134" s="67">
        <f>VLOOKUP(I134,'Hoja 3'!$E$878:$G$1152,3,FALSE)</f>
        <v>21816</v>
      </c>
      <c r="P134" s="79">
        <f>VLOOKUP(I134, 'Hoja 3'!$E$304:$H$578, 4, FALSE)</f>
        <v>54539.28</v>
      </c>
      <c r="Q134" s="83" t="s">
        <v>253</v>
      </c>
      <c r="R134" s="83" t="s">
        <v>253</v>
      </c>
      <c r="S134" s="67" t="str">
        <f>IFERROR(VLOOKUP(I134,Hoja1!$I$6:$P$202,8,FALSE),"N/A")</f>
        <v>N/A</v>
      </c>
      <c r="T134" s="67">
        <f>VLOOKUP(I134,'Hoja 3'!$E$878:$G$1152,3,FALSE)</f>
        <v>21816</v>
      </c>
      <c r="U134" s="83" t="s">
        <v>253</v>
      </c>
      <c r="V134" s="2"/>
      <c r="W134" s="2"/>
      <c r="X134" s="2"/>
      <c r="Y134" s="2"/>
      <c r="Z134" s="2"/>
    </row>
    <row r="135" ht="14.25" customHeight="1">
      <c r="A135" s="48"/>
      <c r="B135" s="48"/>
      <c r="C135" s="48"/>
      <c r="D135" s="48"/>
      <c r="E135" s="48"/>
      <c r="F135" s="48"/>
      <c r="G135" s="74"/>
      <c r="H135" s="77">
        <f t="shared" si="5"/>
        <v>129</v>
      </c>
      <c r="I135" s="78" t="s">
        <v>584</v>
      </c>
      <c r="J135" s="18"/>
      <c r="K135" s="20"/>
      <c r="L135" s="66" t="s">
        <v>208</v>
      </c>
      <c r="M135" s="66">
        <v>1.0</v>
      </c>
      <c r="N135" s="67" t="str">
        <f>IFERROR(VLOOKUP(I135,Hoja1!$I$6:$N$202,6,FALSE),"N/A")</f>
        <v>N/A</v>
      </c>
      <c r="O135" s="67">
        <f>VLOOKUP(I135,'Hoja 3'!$E$878:$G$1152,3,FALSE)</f>
        <v>21816</v>
      </c>
      <c r="P135" s="79">
        <f>VLOOKUP(I135, 'Hoja 3'!$E$304:$H$578, 4, FALSE)</f>
        <v>68174.1</v>
      </c>
      <c r="Q135" s="83" t="s">
        <v>253</v>
      </c>
      <c r="R135" s="83" t="s">
        <v>253</v>
      </c>
      <c r="S135" s="67" t="str">
        <f>IFERROR(VLOOKUP(I135,Hoja1!$I$6:$P$202,8,FALSE),"N/A")</f>
        <v>N/A</v>
      </c>
      <c r="T135" s="67">
        <f>VLOOKUP(I135,'Hoja 3'!$E$878:$G$1152,3,FALSE)</f>
        <v>21816</v>
      </c>
      <c r="U135" s="83" t="s">
        <v>253</v>
      </c>
      <c r="V135" s="2"/>
      <c r="W135" s="2"/>
      <c r="X135" s="2"/>
      <c r="Y135" s="2"/>
      <c r="Z135" s="2"/>
    </row>
    <row r="136" ht="14.25" customHeight="1">
      <c r="A136" s="135">
        <f>A134+1</f>
        <v>128</v>
      </c>
      <c r="B136" s="139" t="s">
        <v>2921</v>
      </c>
      <c r="C136" s="137" t="s">
        <v>149</v>
      </c>
      <c r="D136" s="137">
        <v>1.0</v>
      </c>
      <c r="E136" s="140">
        <v>23985.0</v>
      </c>
      <c r="F136" s="138" t="str">
        <f>IFERROR(VLOOKUP(B136,'Hoja 3'!E134:G428,3,FALSE),"item no compatible")</f>
        <v>item no compatible</v>
      </c>
      <c r="G136" s="74"/>
      <c r="H136" s="77">
        <f t="shared" si="5"/>
        <v>130</v>
      </c>
      <c r="I136" s="78" t="s">
        <v>665</v>
      </c>
      <c r="J136" s="18"/>
      <c r="K136" s="20"/>
      <c r="L136" s="66" t="s">
        <v>208</v>
      </c>
      <c r="M136" s="66">
        <v>1.0</v>
      </c>
      <c r="N136" s="67">
        <f>IFERROR(VLOOKUP(I136,Hoja1!$I$6:$N$202,6,FALSE),"N/A")</f>
        <v>23916</v>
      </c>
      <c r="O136" s="67">
        <f>VLOOKUP(I136,'Hoja 3'!$E$878:$G$1152,3,FALSE)</f>
        <v>2880</v>
      </c>
      <c r="P136" s="79">
        <f>VLOOKUP(I136, 'Hoja 3'!$E$304:$H$578, 4, FALSE)</f>
        <v>29996.6</v>
      </c>
      <c r="Q136" s="80">
        <f t="shared" ref="Q136:Q150" si="41">((N136-O136)/N136)</f>
        <v>0.8795785248</v>
      </c>
      <c r="R136" s="80">
        <f t="shared" ref="R136:R150" si="42">((N136-P136)/N136)</f>
        <v>-0.254248202</v>
      </c>
      <c r="S136" s="67">
        <f>IFERROR(VLOOKUP(I136,Hoja1!$I$6:$P$202,8,FALSE),"N/A")</f>
        <v>23985</v>
      </c>
      <c r="T136" s="67">
        <f>VLOOKUP(I136,'Hoja 3'!$E$878:$G$1152,3,FALSE)</f>
        <v>2880</v>
      </c>
      <c r="U136" s="80">
        <f t="shared" ref="U136:U140" si="43">((S136-T136)/S136)</f>
        <v>0.8799249531</v>
      </c>
      <c r="V136" s="2"/>
      <c r="W136" s="2"/>
      <c r="X136" s="2"/>
      <c r="Y136" s="2"/>
      <c r="Z136" s="2"/>
    </row>
    <row r="137" ht="14.25" customHeight="1">
      <c r="A137" s="45"/>
      <c r="B137" s="45"/>
      <c r="C137" s="45"/>
      <c r="D137" s="45"/>
      <c r="E137" s="45"/>
      <c r="F137" s="45"/>
      <c r="G137" s="74"/>
      <c r="H137" s="77">
        <f t="shared" si="5"/>
        <v>131</v>
      </c>
      <c r="I137" s="78" t="s">
        <v>670</v>
      </c>
      <c r="J137" s="18"/>
      <c r="K137" s="20"/>
      <c r="L137" s="66" t="s">
        <v>208</v>
      </c>
      <c r="M137" s="66">
        <v>1.0</v>
      </c>
      <c r="N137" s="67">
        <f>IFERROR(VLOOKUP(I137,Hoja1!$I$6:$N$202,6,FALSE),"N/A")</f>
        <v>20702</v>
      </c>
      <c r="O137" s="67">
        <f>VLOOKUP(I137,'Hoja 3'!$E$878:$G$1152,3,FALSE)</f>
        <v>2356</v>
      </c>
      <c r="P137" s="79">
        <f>VLOOKUP(I137, 'Hoja 3'!$E$304:$H$578, 4, FALSE)</f>
        <v>12953.71</v>
      </c>
      <c r="Q137" s="80">
        <f t="shared" si="41"/>
        <v>0.8861945706</v>
      </c>
      <c r="R137" s="80">
        <f t="shared" si="42"/>
        <v>0.3742773645</v>
      </c>
      <c r="S137" s="67">
        <f>IFERROR(VLOOKUP(I137,Hoja1!$I$6:$P$202,8,FALSE),"N/A")</f>
        <v>21320</v>
      </c>
      <c r="T137" s="67">
        <f>VLOOKUP(I137,'Hoja 3'!$E$878:$G$1152,3,FALSE)</f>
        <v>2356</v>
      </c>
      <c r="U137" s="80">
        <f t="shared" si="43"/>
        <v>0.8894934334</v>
      </c>
      <c r="V137" s="2"/>
      <c r="W137" s="2"/>
      <c r="X137" s="2"/>
      <c r="Y137" s="2"/>
      <c r="Z137" s="2"/>
    </row>
    <row r="138" ht="14.25" customHeight="1">
      <c r="A138" s="45"/>
      <c r="B138" s="45"/>
      <c r="C138" s="45"/>
      <c r="D138" s="45"/>
      <c r="E138" s="45"/>
      <c r="F138" s="45"/>
      <c r="G138" s="74"/>
      <c r="H138" s="77">
        <f t="shared" si="5"/>
        <v>132</v>
      </c>
      <c r="I138" s="78" t="s">
        <v>674</v>
      </c>
      <c r="J138" s="18"/>
      <c r="K138" s="20"/>
      <c r="L138" s="66" t="s">
        <v>208</v>
      </c>
      <c r="M138" s="66">
        <v>1.0</v>
      </c>
      <c r="N138" s="67">
        <f>IFERROR(VLOOKUP(I138,Hoja1!$I$6:$N$202,6,FALSE),"N/A")</f>
        <v>13981</v>
      </c>
      <c r="O138" s="67">
        <f>VLOOKUP(I138,'Hoja 3'!$E$878:$G$1152,3,FALSE)</f>
        <v>3272</v>
      </c>
      <c r="P138" s="79">
        <f>VLOOKUP(I138, 'Hoja 3'!$E$304:$H$578, 4, FALSE)</f>
        <v>7499.78</v>
      </c>
      <c r="Q138" s="80">
        <f t="shared" si="41"/>
        <v>0.7659680996</v>
      </c>
      <c r="R138" s="80">
        <f t="shared" si="42"/>
        <v>0.4635734211</v>
      </c>
      <c r="S138" s="67">
        <f>IFERROR(VLOOKUP(I138,Hoja1!$I$6:$P$202,8,FALSE),"N/A")</f>
        <v>5996.5</v>
      </c>
      <c r="T138" s="67">
        <f>VLOOKUP(I138,'Hoja 3'!$E$878:$G$1152,3,FALSE)</f>
        <v>3272</v>
      </c>
      <c r="U138" s="80">
        <f t="shared" si="43"/>
        <v>0.4543483699</v>
      </c>
      <c r="V138" s="2"/>
      <c r="W138" s="2"/>
      <c r="X138" s="2"/>
      <c r="Y138" s="2"/>
      <c r="Z138" s="2"/>
    </row>
    <row r="139" ht="14.25" customHeight="1">
      <c r="A139" s="45"/>
      <c r="B139" s="45"/>
      <c r="C139" s="45"/>
      <c r="D139" s="45"/>
      <c r="E139" s="45"/>
      <c r="F139" s="45"/>
      <c r="G139" s="74"/>
      <c r="H139" s="77">
        <f t="shared" si="5"/>
        <v>133</v>
      </c>
      <c r="I139" s="78" t="s">
        <v>679</v>
      </c>
      <c r="J139" s="18"/>
      <c r="K139" s="20"/>
      <c r="L139" s="66" t="s">
        <v>208</v>
      </c>
      <c r="M139" s="66">
        <v>1.0</v>
      </c>
      <c r="N139" s="67">
        <f>IFERROR(VLOOKUP(I139,Hoja1!$I$6:$N$202,6,FALSE),"N/A")</f>
        <v>4275</v>
      </c>
      <c r="O139" s="67">
        <f>VLOOKUP(I139,'Hoja 3'!$E$878:$G$1152,3,FALSE)</f>
        <v>1418.4</v>
      </c>
      <c r="P139" s="79">
        <f>VLOOKUP(I139, 'Hoja 3'!$E$304:$H$578, 4, FALSE)</f>
        <v>8863.27</v>
      </c>
      <c r="Q139" s="80">
        <f t="shared" si="41"/>
        <v>0.6682105263</v>
      </c>
      <c r="R139" s="80">
        <f t="shared" si="42"/>
        <v>-1.073279532</v>
      </c>
      <c r="S139" s="67">
        <f>IFERROR(VLOOKUP(I139,Hoja1!$I$6:$P$202,8,FALSE),"N/A")</f>
        <v>4275</v>
      </c>
      <c r="T139" s="67">
        <f>VLOOKUP(I139,'Hoja 3'!$E$878:$G$1152,3,FALSE)</f>
        <v>1418.4</v>
      </c>
      <c r="U139" s="80">
        <f t="shared" si="43"/>
        <v>0.6682105263</v>
      </c>
      <c r="V139" s="2"/>
      <c r="W139" s="2"/>
      <c r="X139" s="2"/>
      <c r="Y139" s="2"/>
      <c r="Z139" s="2"/>
    </row>
    <row r="140" ht="14.25" customHeight="1">
      <c r="A140" s="48"/>
      <c r="B140" s="48"/>
      <c r="C140" s="48"/>
      <c r="D140" s="48"/>
      <c r="E140" s="48"/>
      <c r="F140" s="48"/>
      <c r="G140" s="74"/>
      <c r="H140" s="77">
        <f t="shared" si="5"/>
        <v>134</v>
      </c>
      <c r="I140" s="78" t="s">
        <v>685</v>
      </c>
      <c r="J140" s="18"/>
      <c r="K140" s="20"/>
      <c r="L140" s="66" t="s">
        <v>208</v>
      </c>
      <c r="M140" s="66">
        <v>1.0</v>
      </c>
      <c r="N140" s="67">
        <f>IFERROR(VLOOKUP(I140,Hoja1!$I$6:$N$202,6,FALSE),"N/A")</f>
        <v>16391</v>
      </c>
      <c r="O140" s="67">
        <f>VLOOKUP(I140,'Hoja 3'!$E$878:$G$1152,3,FALSE)</f>
        <v>2727.2</v>
      </c>
      <c r="P140" s="79">
        <f>VLOOKUP(I140, 'Hoja 3'!$E$304:$H$578, 4, FALSE)</f>
        <v>7499.78</v>
      </c>
      <c r="Q140" s="80">
        <f t="shared" si="41"/>
        <v>0.8336160088</v>
      </c>
      <c r="R140" s="80">
        <f t="shared" si="42"/>
        <v>0.5424452443</v>
      </c>
      <c r="S140" s="67">
        <f>IFERROR(VLOOKUP(I140,Hoja1!$I$6:$P$202,8,FALSE),"N/A")</f>
        <v>16391</v>
      </c>
      <c r="T140" s="67">
        <f>VLOOKUP(I140,'Hoja 3'!$E$878:$G$1152,3,FALSE)</f>
        <v>2727.2</v>
      </c>
      <c r="U140" s="80">
        <f t="shared" si="43"/>
        <v>0.8336160088</v>
      </c>
      <c r="V140" s="2"/>
      <c r="W140" s="2"/>
      <c r="X140" s="2"/>
      <c r="Y140" s="2"/>
      <c r="Z140" s="2"/>
    </row>
    <row r="141" ht="14.25" customHeight="1">
      <c r="A141" s="75">
        <f>A136+1</f>
        <v>129</v>
      </c>
      <c r="B141" s="76" t="s">
        <v>592</v>
      </c>
      <c r="C141" s="66" t="s">
        <v>149</v>
      </c>
      <c r="D141" s="66">
        <v>1.0</v>
      </c>
      <c r="E141" s="67">
        <f>IFERROR(VLOOKUP(B141,Hoja1!$B$6:$E$202,4,FALSE),"N/A")</f>
        <v>39975</v>
      </c>
      <c r="F141" s="67" t="str">
        <f>IFERROR(VLOOKUP(B141,'Hoja 3'!E139:G433,3,FALSE),"item no compatible")</f>
        <v>item no compatible</v>
      </c>
      <c r="G141" s="74"/>
      <c r="H141" s="77">
        <f t="shared" si="5"/>
        <v>135</v>
      </c>
      <c r="I141" s="78" t="s">
        <v>597</v>
      </c>
      <c r="J141" s="18"/>
      <c r="K141" s="20"/>
      <c r="L141" s="66" t="s">
        <v>208</v>
      </c>
      <c r="M141" s="66">
        <v>1.0</v>
      </c>
      <c r="N141" s="67">
        <f>IFERROR(VLOOKUP(I141,Hoja1!$I$6:$N$202,6,FALSE),"N/A")</f>
        <v>480401</v>
      </c>
      <c r="O141" s="67">
        <f>VLOOKUP(I141,'Hoja 3'!$E$878:$G$1152,3,FALSE)</f>
        <v>2356</v>
      </c>
      <c r="P141" s="79">
        <f>VLOOKUP(I141, 'Hoja 3'!$E$304:$H$578, 4, FALSE)</f>
        <v>109078.56</v>
      </c>
      <c r="Q141" s="80">
        <f t="shared" si="41"/>
        <v>0.9950957637</v>
      </c>
      <c r="R141" s="80">
        <f t="shared" si="42"/>
        <v>0.7729426875</v>
      </c>
      <c r="S141" s="67" t="str">
        <f>IFERROR(VLOOKUP(I141,Hoja1!$I$6:$P$202,8,FALSE),"N/A")</f>
        <v>N/A</v>
      </c>
      <c r="T141" s="67">
        <f>VLOOKUP(I141,'Hoja 3'!$E$878:$G$1152,3,FALSE)</f>
        <v>2356</v>
      </c>
      <c r="U141" s="83" t="s">
        <v>253</v>
      </c>
      <c r="V141" s="2"/>
      <c r="W141" s="2"/>
      <c r="X141" s="2"/>
      <c r="Y141" s="2"/>
      <c r="Z141" s="2"/>
    </row>
    <row r="142" ht="14.25" customHeight="1">
      <c r="A142" s="75">
        <f t="shared" ref="A142:A199" si="44">A141+1</f>
        <v>130</v>
      </c>
      <c r="B142" s="76" t="s">
        <v>600</v>
      </c>
      <c r="C142" s="66" t="s">
        <v>149</v>
      </c>
      <c r="D142" s="66">
        <v>1.0</v>
      </c>
      <c r="E142" s="67">
        <f>IFERROR(VLOOKUP(B142,Hoja1!$B$6:$E$202,4,FALSE),"N/A")</f>
        <v>33312.5</v>
      </c>
      <c r="F142" s="67" t="str">
        <f>IFERROR(VLOOKUP(B142,'Hoja 3'!E140:G434,3,FALSE),"item no compatible")</f>
        <v>item no compatible</v>
      </c>
      <c r="G142" s="74"/>
      <c r="H142" s="77">
        <f t="shared" si="5"/>
        <v>136</v>
      </c>
      <c r="I142" s="78" t="s">
        <v>602</v>
      </c>
      <c r="J142" s="18"/>
      <c r="K142" s="20"/>
      <c r="L142" s="66" t="s">
        <v>208</v>
      </c>
      <c r="M142" s="66">
        <v>1.0</v>
      </c>
      <c r="N142" s="67">
        <f>IFERROR(VLOOKUP(I142,Hoja1!$I$6:$N$202,6,FALSE),"N/A")</f>
        <v>37716.55</v>
      </c>
      <c r="O142" s="67">
        <f>VLOOKUP(I142,'Hoja 3'!$E$878:$G$1152,3,FALSE)</f>
        <v>7199.2</v>
      </c>
      <c r="P142" s="79">
        <f>VLOOKUP(I142, 'Hoja 3'!$E$304:$H$578, 4, FALSE)</f>
        <v>34087.05</v>
      </c>
      <c r="Q142" s="80">
        <f t="shared" si="41"/>
        <v>0.809123581</v>
      </c>
      <c r="R142" s="80">
        <f t="shared" si="42"/>
        <v>0.09623096492</v>
      </c>
      <c r="S142" s="67">
        <f>IFERROR(VLOOKUP(I142,Hoja1!$I$6:$P$202,8,FALSE),"N/A")</f>
        <v>36076.7</v>
      </c>
      <c r="T142" s="67">
        <f>VLOOKUP(I142,'Hoja 3'!$E$878:$G$1152,3,FALSE)</f>
        <v>7199.2</v>
      </c>
      <c r="U142" s="80">
        <f t="shared" ref="U142:U150" si="45">((S142-T142)/S142)</f>
        <v>0.8004473802</v>
      </c>
      <c r="V142" s="2"/>
      <c r="W142" s="2"/>
      <c r="X142" s="2"/>
      <c r="Y142" s="2"/>
      <c r="Z142" s="2"/>
    </row>
    <row r="143" ht="14.25" customHeight="1">
      <c r="A143" s="75">
        <f t="shared" si="44"/>
        <v>131</v>
      </c>
      <c r="B143" s="76" t="s">
        <v>609</v>
      </c>
      <c r="C143" s="66" t="s">
        <v>149</v>
      </c>
      <c r="D143" s="66">
        <v>1.0</v>
      </c>
      <c r="E143" s="67">
        <f>IFERROR(VLOOKUP(B143,Hoja1!$B$6:$E$202,4,FALSE),"N/A")</f>
        <v>47937</v>
      </c>
      <c r="F143" s="67" t="str">
        <f>IFERROR(VLOOKUP(B143,'Hoja 3'!E141:G435,3,FALSE),"item no compatible")</f>
        <v>item no compatible</v>
      </c>
      <c r="G143" s="74"/>
      <c r="H143" s="77">
        <f t="shared" si="5"/>
        <v>137</v>
      </c>
      <c r="I143" s="78" t="s">
        <v>611</v>
      </c>
      <c r="J143" s="18"/>
      <c r="K143" s="20"/>
      <c r="L143" s="66" t="s">
        <v>208</v>
      </c>
      <c r="M143" s="66">
        <v>1.0</v>
      </c>
      <c r="N143" s="67">
        <f>IFERROR(VLOOKUP(I143,Hoja1!$I$6:$N$202,6,FALSE),"N/A")</f>
        <v>316244</v>
      </c>
      <c r="O143" s="67">
        <f>VLOOKUP(I143,'Hoja 3'!$E$878:$G$1152,3,FALSE)</f>
        <v>132857.6</v>
      </c>
      <c r="P143" s="79">
        <f>VLOOKUP(I143, 'Hoja 3'!$E$304:$H$578, 4, FALSE)</f>
        <v>204522.3</v>
      </c>
      <c r="Q143" s="80">
        <f t="shared" si="41"/>
        <v>0.5798889465</v>
      </c>
      <c r="R143" s="80">
        <f t="shared" si="42"/>
        <v>0.3532769001</v>
      </c>
      <c r="S143" s="67">
        <f>IFERROR(VLOOKUP(I143,Hoja1!$I$6:$P$202,8,FALSE),"N/A")</f>
        <v>311971</v>
      </c>
      <c r="T143" s="67">
        <f>VLOOKUP(I143,'Hoja 3'!$E$878:$G$1152,3,FALSE)</f>
        <v>132857.6</v>
      </c>
      <c r="U143" s="80">
        <f t="shared" si="45"/>
        <v>0.5741347753</v>
      </c>
      <c r="V143" s="2"/>
      <c r="W143" s="2"/>
      <c r="X143" s="2"/>
      <c r="Y143" s="2"/>
      <c r="Z143" s="2"/>
    </row>
    <row r="144" ht="14.25" customHeight="1">
      <c r="A144" s="75">
        <f t="shared" si="44"/>
        <v>132</v>
      </c>
      <c r="B144" s="76" t="s">
        <v>1144</v>
      </c>
      <c r="C144" s="66" t="s">
        <v>149</v>
      </c>
      <c r="D144" s="66">
        <v>1.0</v>
      </c>
      <c r="E144" s="67">
        <f>IFERROR(VLOOKUP(B144,Hoja1!$B$6:$E$202,4,FALSE),"N/A")</f>
        <v>47937</v>
      </c>
      <c r="F144" s="67" t="str">
        <f>IFERROR(VLOOKUP(B144,'Hoja 3'!E142:G436,3,FALSE),"item no compatible")</f>
        <v>item no compatible</v>
      </c>
      <c r="G144" s="74"/>
      <c r="H144" s="77">
        <f t="shared" si="5"/>
        <v>138</v>
      </c>
      <c r="I144" s="78" t="s">
        <v>723</v>
      </c>
      <c r="J144" s="18"/>
      <c r="K144" s="20"/>
      <c r="L144" s="66" t="s">
        <v>208</v>
      </c>
      <c r="M144" s="66">
        <v>1.0</v>
      </c>
      <c r="N144" s="67">
        <f>IFERROR(VLOOKUP(I144,Hoja1!$I$6:$N$202,6,FALSE),"N/A")</f>
        <v>223000</v>
      </c>
      <c r="O144" s="67">
        <f>VLOOKUP(I144,'Hoja 3'!$E$878:$G$1152,3,FALSE)</f>
        <v>85081.6</v>
      </c>
      <c r="P144" s="79">
        <f>VLOOKUP(I144, 'Hoja 3'!$E$304:$H$578, 4, FALSE)</f>
        <v>204522.3</v>
      </c>
      <c r="Q144" s="80">
        <f t="shared" si="41"/>
        <v>0.6184681614</v>
      </c>
      <c r="R144" s="80">
        <f t="shared" si="42"/>
        <v>0.08285964126</v>
      </c>
      <c r="S144" s="67">
        <f>IFERROR(VLOOKUP(I144,Hoja1!$I$6:$P$202,8,FALSE),"N/A")</f>
        <v>140480</v>
      </c>
      <c r="T144" s="67">
        <f>VLOOKUP(I144,'Hoja 3'!$E$878:$G$1152,3,FALSE)</f>
        <v>85081.6</v>
      </c>
      <c r="U144" s="80">
        <f t="shared" si="45"/>
        <v>0.3943507973</v>
      </c>
      <c r="V144" s="2"/>
      <c r="W144" s="2"/>
      <c r="X144" s="2"/>
      <c r="Y144" s="2"/>
      <c r="Z144" s="2"/>
    </row>
    <row r="145" ht="14.25" customHeight="1">
      <c r="A145" s="75">
        <f t="shared" si="44"/>
        <v>133</v>
      </c>
      <c r="B145" s="76" t="s">
        <v>618</v>
      </c>
      <c r="C145" s="66" t="s">
        <v>149</v>
      </c>
      <c r="D145" s="66">
        <v>1.0</v>
      </c>
      <c r="E145" s="67">
        <f>IFERROR(VLOOKUP(B145,Hoja1!$B$6:$E$202,4,FALSE),"N/A")</f>
        <v>39903</v>
      </c>
      <c r="F145" s="67" t="str">
        <f>IFERROR(VLOOKUP(B145,'Hoja 3'!E143:G437,3,FALSE),"item no compatible")</f>
        <v>item no compatible</v>
      </c>
      <c r="G145" s="74"/>
      <c r="H145" s="77">
        <f t="shared" si="5"/>
        <v>139</v>
      </c>
      <c r="I145" s="78" t="s">
        <v>620</v>
      </c>
      <c r="J145" s="18"/>
      <c r="K145" s="20"/>
      <c r="L145" s="66" t="s">
        <v>208</v>
      </c>
      <c r="M145" s="66">
        <v>1.0</v>
      </c>
      <c r="N145" s="67">
        <f>IFERROR(VLOOKUP(I145,Hoja1!$I$6:$N$202,6,FALSE),"N/A")</f>
        <v>71890.8815</v>
      </c>
      <c r="O145" s="67">
        <f>VLOOKUP(I145,'Hoja 3'!$E$878:$G$1152,3,FALSE)</f>
        <v>1636</v>
      </c>
      <c r="P145" s="79">
        <f>VLOOKUP(I145, 'Hoja 3'!$E$304:$H$578, 4, FALSE)</f>
        <v>88626.33</v>
      </c>
      <c r="Q145" s="80">
        <f t="shared" si="41"/>
        <v>0.9772432892</v>
      </c>
      <c r="R145" s="80">
        <f t="shared" si="42"/>
        <v>-0.2327895854</v>
      </c>
      <c r="S145" s="67">
        <f>IFERROR(VLOOKUP(I145,Hoja1!$I$6:$P$202,8,FALSE),"N/A")</f>
        <v>68765.191</v>
      </c>
      <c r="T145" s="67">
        <f>VLOOKUP(I145,'Hoja 3'!$E$878:$G$1152,3,FALSE)</f>
        <v>1636</v>
      </c>
      <c r="U145" s="80">
        <f t="shared" si="45"/>
        <v>0.9762088932</v>
      </c>
      <c r="V145" s="2"/>
      <c r="W145" s="2"/>
      <c r="X145" s="2"/>
      <c r="Y145" s="2"/>
      <c r="Z145" s="2"/>
    </row>
    <row r="146" ht="14.25" customHeight="1">
      <c r="A146" s="75">
        <f t="shared" si="44"/>
        <v>134</v>
      </c>
      <c r="B146" s="76" t="s">
        <v>622</v>
      </c>
      <c r="C146" s="66" t="s">
        <v>149</v>
      </c>
      <c r="D146" s="66">
        <v>1.0</v>
      </c>
      <c r="E146" s="67">
        <f>IFERROR(VLOOKUP(B146,Hoja1!$B$6:$E$202,4,FALSE),"N/A")</f>
        <v>32826</v>
      </c>
      <c r="F146" s="67" t="str">
        <f>IFERROR(VLOOKUP(B146,'Hoja 3'!E144:G438,3,FALSE),"item no compatible")</f>
        <v>item no compatible</v>
      </c>
      <c r="G146" s="74"/>
      <c r="H146" s="77">
        <f t="shared" si="5"/>
        <v>140</v>
      </c>
      <c r="I146" s="78" t="s">
        <v>624</v>
      </c>
      <c r="J146" s="18"/>
      <c r="K146" s="20"/>
      <c r="L146" s="66" t="s">
        <v>208</v>
      </c>
      <c r="M146" s="66">
        <v>1.0</v>
      </c>
      <c r="N146" s="67">
        <f>IFERROR(VLOOKUP(I146,Hoja1!$I$6:$N$202,6,FALSE),"N/A")</f>
        <v>102435</v>
      </c>
      <c r="O146" s="67">
        <f>VLOOKUP(I146,'Hoja 3'!$E$878:$G$1152,3,FALSE)</f>
        <v>6544.8</v>
      </c>
      <c r="P146" s="79">
        <f>VLOOKUP(I146, 'Hoja 3'!$E$304:$H$578, 4, FALSE)</f>
        <v>55902.76</v>
      </c>
      <c r="Q146" s="80">
        <f t="shared" si="41"/>
        <v>0.9361077757</v>
      </c>
      <c r="R146" s="80">
        <f t="shared" si="42"/>
        <v>0.4542611412</v>
      </c>
      <c r="S146" s="67">
        <f>IFERROR(VLOOKUP(I146,Hoja1!$I$6:$P$202,8,FALSE),"N/A")</f>
        <v>77448</v>
      </c>
      <c r="T146" s="67">
        <f>VLOOKUP(I146,'Hoja 3'!$E$878:$G$1152,3,FALSE)</f>
        <v>6544.8</v>
      </c>
      <c r="U146" s="80">
        <f t="shared" si="45"/>
        <v>0.9154942671</v>
      </c>
      <c r="V146" s="2"/>
      <c r="W146" s="2"/>
      <c r="X146" s="2"/>
      <c r="Y146" s="2"/>
      <c r="Z146" s="2"/>
    </row>
    <row r="147" ht="14.25" customHeight="1">
      <c r="A147" s="75">
        <f t="shared" si="44"/>
        <v>135</v>
      </c>
      <c r="B147" s="76" t="s">
        <v>627</v>
      </c>
      <c r="C147" s="66" t="s">
        <v>149</v>
      </c>
      <c r="D147" s="66">
        <v>1.0</v>
      </c>
      <c r="E147" s="67">
        <f>IFERROR(VLOOKUP(B147,Hoja1!$B$6:$E$202,4,FALSE),"N/A")</f>
        <v>23942</v>
      </c>
      <c r="F147" s="67" t="str">
        <f>IFERROR(VLOOKUP(B147,'Hoja 3'!E145:G439,3,FALSE),"item no compatible")</f>
        <v>item no compatible</v>
      </c>
      <c r="G147" s="74"/>
      <c r="H147" s="77">
        <f t="shared" si="5"/>
        <v>141</v>
      </c>
      <c r="I147" s="78" t="s">
        <v>630</v>
      </c>
      <c r="J147" s="18"/>
      <c r="K147" s="20"/>
      <c r="L147" s="66" t="s">
        <v>208</v>
      </c>
      <c r="M147" s="66">
        <v>1.0</v>
      </c>
      <c r="N147" s="67">
        <f>IFERROR(VLOOKUP(I147,Hoja1!$I$6:$N$202,6,FALSE),"N/A")</f>
        <v>36229.35</v>
      </c>
      <c r="O147" s="67">
        <f>VLOOKUP(I147,'Hoja 3'!$E$878:$G$1152,3,FALSE)</f>
        <v>15118.4</v>
      </c>
      <c r="P147" s="79">
        <f>VLOOKUP(I147, 'Hoja 3'!$E$304:$H$578, 4, FALSE)</f>
        <v>49085.35</v>
      </c>
      <c r="Q147" s="80">
        <f t="shared" si="41"/>
        <v>0.5827029742</v>
      </c>
      <c r="R147" s="80">
        <f t="shared" si="42"/>
        <v>-0.3548504182</v>
      </c>
      <c r="S147" s="67">
        <f>IFERROR(VLOOKUP(I147,Hoja1!$I$6:$P$202,8,FALSE),"N/A")</f>
        <v>89802</v>
      </c>
      <c r="T147" s="67">
        <f>VLOOKUP(I147,'Hoja 3'!$E$878:$G$1152,3,FALSE)</f>
        <v>15118.4</v>
      </c>
      <c r="U147" s="80">
        <f t="shared" si="45"/>
        <v>0.8316474021</v>
      </c>
      <c r="V147" s="2"/>
      <c r="W147" s="2"/>
      <c r="X147" s="2"/>
      <c r="Y147" s="2"/>
      <c r="Z147" s="2"/>
    </row>
    <row r="148" ht="14.25" customHeight="1">
      <c r="A148" s="75">
        <f t="shared" si="44"/>
        <v>136</v>
      </c>
      <c r="B148" s="76" t="s">
        <v>1167</v>
      </c>
      <c r="C148" s="66" t="s">
        <v>149</v>
      </c>
      <c r="D148" s="66">
        <v>1.0</v>
      </c>
      <c r="E148" s="67">
        <f>IFERROR(VLOOKUP(B148,Hoja1!$B$6:$E$202,4,FALSE),"N/A")</f>
        <v>521200.7696</v>
      </c>
      <c r="F148" s="67" t="str">
        <f>IFERROR(VLOOKUP(B148,'Hoja 3'!E146:G440,3,FALSE),"item no compatible")</f>
        <v>item no compatible</v>
      </c>
      <c r="G148" s="74"/>
      <c r="H148" s="77">
        <f t="shared" si="5"/>
        <v>142</v>
      </c>
      <c r="I148" s="78" t="s">
        <v>752</v>
      </c>
      <c r="J148" s="18"/>
      <c r="K148" s="20"/>
      <c r="L148" s="66" t="s">
        <v>208</v>
      </c>
      <c r="M148" s="66">
        <v>1.0</v>
      </c>
      <c r="N148" s="67">
        <f>IFERROR(VLOOKUP(I148,Hoja1!$I$6:$N$202,6,FALSE),"N/A")</f>
        <v>109370.1175</v>
      </c>
      <c r="O148" s="67">
        <f>VLOOKUP(I148,'Hoja 3'!$E$878:$G$1152,3,FALSE)</f>
        <v>26179.2</v>
      </c>
      <c r="P148" s="79">
        <f>VLOOKUP(I148, 'Hoja 3'!$E$304:$H$578, 4, FALSE)</f>
        <v>70901.06</v>
      </c>
      <c r="Q148" s="80">
        <f t="shared" si="41"/>
        <v>0.7606366291</v>
      </c>
      <c r="R148" s="80">
        <f t="shared" si="42"/>
        <v>0.3517327985</v>
      </c>
      <c r="S148" s="67">
        <f>IFERROR(VLOOKUP(I148,Hoja1!$I$6:$P$202,8,FALSE),"N/A")</f>
        <v>104614.895</v>
      </c>
      <c r="T148" s="67">
        <f>VLOOKUP(I148,'Hoja 3'!$E$878:$G$1152,3,FALSE)</f>
        <v>26179.2</v>
      </c>
      <c r="U148" s="80">
        <f t="shared" si="45"/>
        <v>0.7497564759</v>
      </c>
      <c r="V148" s="2"/>
      <c r="W148" s="2"/>
      <c r="X148" s="2"/>
      <c r="Y148" s="2"/>
      <c r="Z148" s="2"/>
    </row>
    <row r="149" ht="14.25" customHeight="1">
      <c r="A149" s="75">
        <f t="shared" si="44"/>
        <v>137</v>
      </c>
      <c r="B149" s="76" t="s">
        <v>1174</v>
      </c>
      <c r="C149" s="66" t="s">
        <v>149</v>
      </c>
      <c r="D149" s="66">
        <v>1.0</v>
      </c>
      <c r="E149" s="67">
        <f>IFERROR(VLOOKUP(B149,Hoja1!$B$6:$E$202,4,FALSE),"N/A")</f>
        <v>521200.7696</v>
      </c>
      <c r="F149" s="67" t="str">
        <f>IFERROR(VLOOKUP(B149,'Hoja 3'!E147:G441,3,FALSE),"item no compatible")</f>
        <v>item no compatible</v>
      </c>
      <c r="G149" s="74"/>
      <c r="H149" s="77">
        <f t="shared" si="5"/>
        <v>143</v>
      </c>
      <c r="I149" s="78" t="s">
        <v>757</v>
      </c>
      <c r="J149" s="18"/>
      <c r="K149" s="20"/>
      <c r="L149" s="66" t="s">
        <v>208</v>
      </c>
      <c r="M149" s="66">
        <v>1.0</v>
      </c>
      <c r="N149" s="67">
        <f>IFERROR(VLOOKUP(I149,Hoja1!$I$6:$N$202,6,FALSE),"N/A")</f>
        <v>112336</v>
      </c>
      <c r="O149" s="67">
        <f>VLOOKUP(I149,'Hoja 3'!$E$878:$G$1152,3,FALSE)</f>
        <v>26615.2</v>
      </c>
      <c r="P149" s="79">
        <f>VLOOKUP(I149, 'Hoja 3'!$E$304:$H$578, 4, FALSE)</f>
        <v>99534.19</v>
      </c>
      <c r="Q149" s="80">
        <f t="shared" si="41"/>
        <v>0.7630750605</v>
      </c>
      <c r="R149" s="80">
        <f t="shared" si="42"/>
        <v>0.113959995</v>
      </c>
      <c r="S149" s="67">
        <f>IFERROR(VLOOKUP(I149,Hoja1!$I$6:$P$202,8,FALSE),"N/A")</f>
        <v>104254</v>
      </c>
      <c r="T149" s="67">
        <f>VLOOKUP(I149,'Hoja 3'!$E$878:$G$1152,3,FALSE)</f>
        <v>26615.2</v>
      </c>
      <c r="U149" s="80">
        <f t="shared" si="45"/>
        <v>0.7447081167</v>
      </c>
      <c r="V149" s="2"/>
      <c r="W149" s="2"/>
      <c r="X149" s="2"/>
      <c r="Y149" s="2"/>
      <c r="Z149" s="2"/>
    </row>
    <row r="150" ht="14.25" customHeight="1">
      <c r="A150" s="75">
        <f t="shared" si="44"/>
        <v>138</v>
      </c>
      <c r="B150" s="76" t="s">
        <v>633</v>
      </c>
      <c r="C150" s="66" t="s">
        <v>149</v>
      </c>
      <c r="D150" s="66">
        <v>1.0</v>
      </c>
      <c r="E150" s="67">
        <f>IFERROR(VLOOKUP(B150,Hoja1!$B$6:$E$202,4,FALSE),"N/A")</f>
        <v>52844</v>
      </c>
      <c r="F150" s="67" t="str">
        <f>IFERROR(VLOOKUP(B150,'Hoja 3'!E148:G442,3,FALSE),"item no compatible")</f>
        <v>item no compatible</v>
      </c>
      <c r="G150" s="74"/>
      <c r="H150" s="77">
        <f t="shared" si="5"/>
        <v>144</v>
      </c>
      <c r="I150" s="78" t="s">
        <v>635</v>
      </c>
      <c r="J150" s="18"/>
      <c r="K150" s="20"/>
      <c r="L150" s="66" t="s">
        <v>208</v>
      </c>
      <c r="M150" s="66">
        <v>1.0</v>
      </c>
      <c r="N150" s="67">
        <f>IFERROR(VLOOKUP(I150,Hoja1!$I$6:$N$202,6,FALSE),"N/A")</f>
        <v>145566.45</v>
      </c>
      <c r="O150" s="67">
        <f>VLOOKUP(I150,'Hoja 3'!$E$878:$G$1152,3,FALSE)</f>
        <v>19961.6</v>
      </c>
      <c r="P150" s="79">
        <f>VLOOKUP(I150, 'Hoja 3'!$E$304:$H$578, 4, FALSE)</f>
        <v>95443.74</v>
      </c>
      <c r="Q150" s="80">
        <f t="shared" si="41"/>
        <v>0.8628695005</v>
      </c>
      <c r="R150" s="80">
        <f t="shared" si="42"/>
        <v>0.3443287241</v>
      </c>
      <c r="S150" s="67">
        <f>IFERROR(VLOOKUP(I150,Hoja1!$I$6:$P$202,8,FALSE),"N/A")</f>
        <v>432783</v>
      </c>
      <c r="T150" s="67">
        <f>VLOOKUP(I150,'Hoja 3'!$E$878:$G$1152,3,FALSE)</f>
        <v>19961.6</v>
      </c>
      <c r="U150" s="80">
        <f t="shared" si="45"/>
        <v>0.953876192</v>
      </c>
      <c r="V150" s="2"/>
      <c r="W150" s="2"/>
      <c r="X150" s="2"/>
      <c r="Y150" s="2"/>
      <c r="Z150" s="2"/>
    </row>
    <row r="151" ht="14.25" customHeight="1">
      <c r="A151" s="75">
        <f t="shared" si="44"/>
        <v>139</v>
      </c>
      <c r="B151" s="76" t="s">
        <v>638</v>
      </c>
      <c r="C151" s="66" t="s">
        <v>149</v>
      </c>
      <c r="D151" s="66">
        <v>1.0</v>
      </c>
      <c r="E151" s="67">
        <f>IFERROR(VLOOKUP(B151,Hoja1!$B$6:$E$202,4,FALSE),"N/A")</f>
        <v>38606.8144</v>
      </c>
      <c r="F151" s="67" t="str">
        <f>IFERROR(VLOOKUP(B151,'Hoja 3'!E149:G443,3,FALSE),"item no compatible")</f>
        <v>item no compatible</v>
      </c>
      <c r="G151" s="74"/>
      <c r="H151" s="77">
        <f t="shared" si="5"/>
        <v>145</v>
      </c>
      <c r="I151" s="78" t="s">
        <v>640</v>
      </c>
      <c r="J151" s="18"/>
      <c r="K151" s="20"/>
      <c r="L151" s="66" t="s">
        <v>208</v>
      </c>
      <c r="M151" s="66">
        <v>1.0</v>
      </c>
      <c r="N151" s="67">
        <f>IFERROR(VLOOKUP(I151,Hoja1!$I$6:$N$202,6,FALSE),"N/A")</f>
        <v>13330</v>
      </c>
      <c r="O151" s="67">
        <f>VLOOKUP(I151,'Hoja 3'!$E$878:$G$1152,3,FALSE)</f>
        <v>785.6</v>
      </c>
      <c r="P151" s="79">
        <f>VLOOKUP(I151, 'Hoja 3'!$E$304:$H$578, 4, FALSE)</f>
        <v>43631.42</v>
      </c>
      <c r="Q151" s="83" t="s">
        <v>253</v>
      </c>
      <c r="R151" s="83" t="s">
        <v>253</v>
      </c>
      <c r="S151" s="67">
        <f>IFERROR(VLOOKUP(I151,Hoja1!$I$6:$P$202,8,FALSE),"N/A")</f>
        <v>12751</v>
      </c>
      <c r="T151" s="67">
        <f>VLOOKUP(I151,'Hoja 3'!$E$878:$G$1152,3,FALSE)</f>
        <v>785.6</v>
      </c>
      <c r="U151" s="83" t="s">
        <v>253</v>
      </c>
      <c r="V151" s="2"/>
      <c r="W151" s="2"/>
      <c r="X151" s="2"/>
      <c r="Y151" s="2"/>
      <c r="Z151" s="2"/>
    </row>
    <row r="152" ht="14.25" customHeight="1">
      <c r="A152" s="75">
        <f t="shared" si="44"/>
        <v>140</v>
      </c>
      <c r="B152" s="76" t="s">
        <v>1193</v>
      </c>
      <c r="C152" s="66" t="s">
        <v>149</v>
      </c>
      <c r="D152" s="66">
        <v>1.0</v>
      </c>
      <c r="E152" s="67">
        <f>IFERROR(VLOOKUP(B152,Hoja1!$B$6:$E$202,4,FALSE),"N/A")</f>
        <v>63701.6464</v>
      </c>
      <c r="F152" s="67" t="str">
        <f>IFERROR(VLOOKUP(B152,'Hoja 3'!E150:G444,3,FALSE),"item no compatible")</f>
        <v>item no compatible</v>
      </c>
      <c r="G152" s="74"/>
      <c r="H152" s="77">
        <f t="shared" si="5"/>
        <v>146</v>
      </c>
      <c r="I152" s="78" t="s">
        <v>767</v>
      </c>
      <c r="J152" s="18"/>
      <c r="K152" s="20"/>
      <c r="L152" s="66" t="s">
        <v>208</v>
      </c>
      <c r="M152" s="66">
        <v>1.0</v>
      </c>
      <c r="N152" s="67">
        <f>IFERROR(VLOOKUP(I152,Hoja1!$I$6:$N$202,6,FALSE),"N/A")</f>
        <v>132709</v>
      </c>
      <c r="O152" s="67">
        <f>VLOOKUP(I152,'Hoja 3'!$E$878:$G$1152,3,FALSE)</f>
        <v>3141.6</v>
      </c>
      <c r="P152" s="79">
        <f>VLOOKUP(I152, 'Hoja 3'!$E$304:$H$578, 4, FALSE)</f>
        <v>43631.42</v>
      </c>
      <c r="Q152" s="80">
        <f t="shared" ref="Q152:Q154" si="46">((N152-O152)/N152)</f>
        <v>0.9763271519</v>
      </c>
      <c r="R152" s="80">
        <f t="shared" ref="R152:R154" si="47">((N152-P152)/N152)</f>
        <v>0.6712248604</v>
      </c>
      <c r="S152" s="67">
        <f>IFERROR(VLOOKUP(I152,Hoja1!$I$6:$P$202,8,FALSE),"N/A")</f>
        <v>29182</v>
      </c>
      <c r="T152" s="67">
        <f>VLOOKUP(I152,'Hoja 3'!$E$878:$G$1152,3,FALSE)</f>
        <v>3141.6</v>
      </c>
      <c r="U152" s="80">
        <f t="shared" ref="U152:U154" si="48">((S152-T152)/S152)</f>
        <v>0.892344596</v>
      </c>
      <c r="V152" s="2"/>
      <c r="W152" s="2"/>
      <c r="X152" s="2"/>
      <c r="Y152" s="2"/>
      <c r="Z152" s="2"/>
    </row>
    <row r="153" ht="14.25" customHeight="1">
      <c r="A153" s="75">
        <f t="shared" si="44"/>
        <v>141</v>
      </c>
      <c r="B153" s="76" t="s">
        <v>1199</v>
      </c>
      <c r="C153" s="66" t="s">
        <v>149</v>
      </c>
      <c r="D153" s="66">
        <v>1.0</v>
      </c>
      <c r="E153" s="67">
        <f>IFERROR(VLOOKUP(B153,Hoja1!$B$6:$E$202,4,FALSE),"N/A")</f>
        <v>127404.8832</v>
      </c>
      <c r="F153" s="67" t="str">
        <f>IFERROR(VLOOKUP(B153,'Hoja 3'!E151:G445,3,FALSE),"item no compatible")</f>
        <v>item no compatible</v>
      </c>
      <c r="G153" s="74"/>
      <c r="H153" s="77">
        <f t="shared" si="5"/>
        <v>147</v>
      </c>
      <c r="I153" s="78" t="s">
        <v>775</v>
      </c>
      <c r="J153" s="18"/>
      <c r="K153" s="20"/>
      <c r="L153" s="66" t="s">
        <v>208</v>
      </c>
      <c r="M153" s="66">
        <v>1.0</v>
      </c>
      <c r="N153" s="67">
        <f>IFERROR(VLOOKUP(I153,Hoja1!$I$6:$N$202,6,FALSE),"N/A")</f>
        <v>293861.7655</v>
      </c>
      <c r="O153" s="67">
        <f>VLOOKUP(I153,'Hoja 3'!$E$878:$G$1152,3,FALSE)</f>
        <v>52357.6</v>
      </c>
      <c r="P153" s="79">
        <f>VLOOKUP(I153, 'Hoja 3'!$E$304:$H$578, 4, FALSE)</f>
        <v>1036246.32</v>
      </c>
      <c r="Q153" s="80">
        <f t="shared" si="46"/>
        <v>0.8218291518</v>
      </c>
      <c r="R153" s="80">
        <f t="shared" si="47"/>
        <v>-2.526305364</v>
      </c>
      <c r="S153" s="67">
        <f>IFERROR(VLOOKUP(I153,Hoja1!$I$6:$P$202,8,FALSE),"N/A")</f>
        <v>281085.167</v>
      </c>
      <c r="T153" s="67">
        <f>VLOOKUP(I153,'Hoja 3'!$E$878:$G$1152,3,FALSE)</f>
        <v>52357.6</v>
      </c>
      <c r="U153" s="80">
        <f t="shared" si="48"/>
        <v>0.8137304769</v>
      </c>
      <c r="V153" s="2"/>
      <c r="W153" s="2"/>
      <c r="X153" s="2"/>
      <c r="Y153" s="2"/>
      <c r="Z153" s="2"/>
    </row>
    <row r="154" ht="14.25" customHeight="1">
      <c r="A154" s="75">
        <f t="shared" si="44"/>
        <v>142</v>
      </c>
      <c r="B154" s="76" t="s">
        <v>1206</v>
      </c>
      <c r="C154" s="66" t="s">
        <v>149</v>
      </c>
      <c r="D154" s="66">
        <v>1.0</v>
      </c>
      <c r="E154" s="67">
        <f>IFERROR(VLOOKUP(B154,Hoja1!$B$6:$E$202,4,FALSE),"N/A")</f>
        <v>226320</v>
      </c>
      <c r="F154" s="67" t="str">
        <f>IFERROR(VLOOKUP(B154,'Hoja 3'!E152:G446,3,FALSE),"item no compatible")</f>
        <v>item no compatible</v>
      </c>
      <c r="G154" s="74"/>
      <c r="H154" s="77">
        <f t="shared" si="5"/>
        <v>148</v>
      </c>
      <c r="I154" s="78" t="s">
        <v>778</v>
      </c>
      <c r="J154" s="18"/>
      <c r="K154" s="20"/>
      <c r="L154" s="66" t="s">
        <v>208</v>
      </c>
      <c r="M154" s="66">
        <v>1.0</v>
      </c>
      <c r="N154" s="67">
        <f>IFERROR(VLOOKUP(I154,Hoja1!$I$6:$N$202,6,FALSE),"N/A")</f>
        <v>603391.936</v>
      </c>
      <c r="O154" s="67">
        <f>VLOOKUP(I154,'Hoja 3'!$E$878:$G$1152,3,FALSE)</f>
        <v>79845.6</v>
      </c>
      <c r="P154" s="79">
        <f>VLOOKUP(I154, 'Hoja 3'!$E$304:$H$578, 4, FALSE)</f>
        <v>654471.36</v>
      </c>
      <c r="Q154" s="80">
        <f t="shared" si="46"/>
        <v>0.8676720797</v>
      </c>
      <c r="R154" s="80">
        <f t="shared" si="47"/>
        <v>-0.08465380618</v>
      </c>
      <c r="S154" s="67">
        <f>IFERROR(VLOOKUP(I154,Hoja1!$I$6:$P$202,8,FALSE),"N/A")</f>
        <v>577157.504</v>
      </c>
      <c r="T154" s="67">
        <f>VLOOKUP(I154,'Hoja 3'!$E$878:$G$1152,3,FALSE)</f>
        <v>79845.6</v>
      </c>
      <c r="U154" s="80">
        <f t="shared" si="48"/>
        <v>0.8616571743</v>
      </c>
      <c r="V154" s="2"/>
      <c r="W154" s="2"/>
      <c r="X154" s="2"/>
      <c r="Y154" s="2"/>
      <c r="Z154" s="2"/>
    </row>
    <row r="155" ht="14.25" customHeight="1">
      <c r="A155" s="75">
        <f t="shared" si="44"/>
        <v>143</v>
      </c>
      <c r="B155" s="76" t="s">
        <v>1212</v>
      </c>
      <c r="C155" s="66" t="s">
        <v>149</v>
      </c>
      <c r="D155" s="66">
        <v>1.0</v>
      </c>
      <c r="E155" s="67">
        <f>IFERROR(VLOOKUP(B155,Hoja1!$B$6:$E$202,4,FALSE),"N/A")</f>
        <v>242915</v>
      </c>
      <c r="F155" s="67" t="str">
        <f>IFERROR(VLOOKUP(B155,'Hoja 3'!E153:G447,3,FALSE),"item no compatible")</f>
        <v>item no compatible</v>
      </c>
      <c r="G155" s="74"/>
      <c r="H155" s="77">
        <f t="shared" si="5"/>
        <v>149</v>
      </c>
      <c r="I155" s="78" t="s">
        <v>782</v>
      </c>
      <c r="J155" s="18"/>
      <c r="K155" s="20"/>
      <c r="L155" s="66" t="s">
        <v>208</v>
      </c>
      <c r="M155" s="66">
        <v>1.0</v>
      </c>
      <c r="N155" s="67" t="str">
        <f>IFERROR(VLOOKUP(I155,Hoja1!$I$6:$N$202,6,FALSE),"N/A")</f>
        <v>N/A</v>
      </c>
      <c r="O155" s="67">
        <f>VLOOKUP(I155,'Hoja 3'!$E$878:$G$1152,3,FALSE)</f>
        <v>1</v>
      </c>
      <c r="P155" s="79">
        <f>VLOOKUP(I155, 'Hoja 3'!$E$304:$H$578, 4, FALSE)</f>
        <v>190887.48</v>
      </c>
      <c r="Q155" s="83" t="s">
        <v>253</v>
      </c>
      <c r="R155" s="83" t="s">
        <v>253</v>
      </c>
      <c r="S155" s="67">
        <f>IFERROR(VLOOKUP(I155,Hoja1!$I$6:$P$202,8,FALSE),"N/A")</f>
        <v>192067</v>
      </c>
      <c r="T155" s="67">
        <f>VLOOKUP(I155,'Hoja 3'!$E$878:$G$1152,3,FALSE)</f>
        <v>1</v>
      </c>
      <c r="U155" s="83" t="s">
        <v>253</v>
      </c>
      <c r="V155" s="2"/>
      <c r="W155" s="2"/>
      <c r="X155" s="2"/>
      <c r="Y155" s="2"/>
      <c r="Z155" s="2"/>
    </row>
    <row r="156" ht="14.25" customHeight="1">
      <c r="A156" s="75">
        <f t="shared" si="44"/>
        <v>144</v>
      </c>
      <c r="B156" s="76" t="s">
        <v>649</v>
      </c>
      <c r="C156" s="66" t="s">
        <v>149</v>
      </c>
      <c r="D156" s="66">
        <v>1.0</v>
      </c>
      <c r="E156" s="67">
        <f>IFERROR(VLOOKUP(B156,Hoja1!$B$6:$E$202,4,FALSE),"N/A")</f>
        <v>288753</v>
      </c>
      <c r="F156" s="67" t="str">
        <f>IFERROR(VLOOKUP(B156,'Hoja 3'!E154:G448,3,FALSE),"item no compatible")</f>
        <v>item no compatible</v>
      </c>
      <c r="G156" s="74"/>
      <c r="H156" s="77">
        <f t="shared" si="5"/>
        <v>150</v>
      </c>
      <c r="I156" s="78" t="s">
        <v>650</v>
      </c>
      <c r="J156" s="18"/>
      <c r="K156" s="20"/>
      <c r="L156" s="66" t="s">
        <v>208</v>
      </c>
      <c r="M156" s="66">
        <v>1.0</v>
      </c>
      <c r="N156" s="67">
        <f>IFERROR(VLOOKUP(I156,Hoja1!$I$6:$N$202,6,FALSE),"N/A")</f>
        <v>2303137</v>
      </c>
      <c r="O156" s="67">
        <f>VLOOKUP(I156,'Hoja 3'!$E$878:$G$1152,3,FALSE)</f>
        <v>91625.6</v>
      </c>
      <c r="P156" s="79">
        <f>VLOOKUP(I156, 'Hoja 3'!$E$304:$H$578, 4, FALSE)</f>
        <v>1772526.6</v>
      </c>
      <c r="Q156" s="80">
        <f t="shared" ref="Q156:Q157" si="49">((N156-O156)/N156)</f>
        <v>0.9602170431</v>
      </c>
      <c r="R156" s="80">
        <f t="shared" ref="R156:R157" si="50">((N156-P156)/N156)</f>
        <v>0.2303859475</v>
      </c>
      <c r="S156" s="67" t="str">
        <f>IFERROR(VLOOKUP(I156,Hoja1!$I$6:$P$202,8,FALSE),"N/A")</f>
        <v>N/A</v>
      </c>
      <c r="T156" s="67">
        <f>VLOOKUP(I156,'Hoja 3'!$E$878:$G$1152,3,FALSE)</f>
        <v>91625.6</v>
      </c>
      <c r="U156" s="83" t="s">
        <v>253</v>
      </c>
      <c r="V156" s="2"/>
      <c r="W156" s="2"/>
      <c r="X156" s="2"/>
      <c r="Y156" s="2"/>
      <c r="Z156" s="2"/>
    </row>
    <row r="157" ht="14.25" customHeight="1">
      <c r="A157" s="75">
        <f t="shared" si="44"/>
        <v>145</v>
      </c>
      <c r="B157" s="76" t="s">
        <v>653</v>
      </c>
      <c r="C157" s="66" t="s">
        <v>149</v>
      </c>
      <c r="D157" s="66">
        <v>1.0</v>
      </c>
      <c r="E157" s="67" t="str">
        <f>IFERROR(VLOOKUP(B157,Hoja1!$B$6:$E$202,4,FALSE),"N/A")</f>
        <v>N/A</v>
      </c>
      <c r="F157" s="67" t="str">
        <f>IFERROR(VLOOKUP(B157,'Hoja 3'!E155:G449,3,FALSE),"item no compatible")</f>
        <v>item no compatible</v>
      </c>
      <c r="G157" s="74"/>
      <c r="H157" s="77">
        <f t="shared" si="5"/>
        <v>151</v>
      </c>
      <c r="I157" s="78" t="s">
        <v>656</v>
      </c>
      <c r="J157" s="18"/>
      <c r="K157" s="20"/>
      <c r="L157" s="66" t="s">
        <v>208</v>
      </c>
      <c r="M157" s="66">
        <v>1.0</v>
      </c>
      <c r="N157" s="67">
        <f>IFERROR(VLOOKUP(I157,Hoja1!$I$6:$N$202,6,FALSE),"N/A")</f>
        <v>719433</v>
      </c>
      <c r="O157" s="67">
        <f>VLOOKUP(I157,'Hoja 3'!$E$878:$G$1152,3,FALSE)</f>
        <v>38090.4</v>
      </c>
      <c r="P157" s="79">
        <f>VLOOKUP(I157, 'Hoja 3'!$E$304:$H$578, 4, FALSE)</f>
        <v>58629.73</v>
      </c>
      <c r="Q157" s="80">
        <f t="shared" si="49"/>
        <v>0.9470549725</v>
      </c>
      <c r="R157" s="80">
        <f t="shared" si="50"/>
        <v>0.9185056426</v>
      </c>
      <c r="S157" s="67">
        <f>IFERROR(VLOOKUP(I157,Hoja1!$I$6:$P$202,8,FALSE),"N/A")</f>
        <v>596960</v>
      </c>
      <c r="T157" s="67">
        <f>VLOOKUP(I157,'Hoja 3'!$E$878:$G$1152,3,FALSE)</f>
        <v>38090.4</v>
      </c>
      <c r="U157" s="80">
        <f>((S157-T157)/S157)</f>
        <v>0.9361927097</v>
      </c>
      <c r="V157" s="2"/>
      <c r="W157" s="2"/>
      <c r="X157" s="2"/>
      <c r="Y157" s="2"/>
      <c r="Z157" s="2"/>
    </row>
    <row r="158" ht="14.25" customHeight="1">
      <c r="A158" s="75">
        <f t="shared" si="44"/>
        <v>146</v>
      </c>
      <c r="B158" s="76" t="s">
        <v>658</v>
      </c>
      <c r="C158" s="66" t="s">
        <v>149</v>
      </c>
      <c r="D158" s="66">
        <v>1.0</v>
      </c>
      <c r="E158" s="67" t="str">
        <f>IFERROR(VLOOKUP(B158,Hoja1!$B$6:$E$202,4,FALSE),"N/A")</f>
        <v>N/A</v>
      </c>
      <c r="F158" s="67" t="str">
        <f>IFERROR(VLOOKUP(B158,'Hoja 3'!E156:G450,3,FALSE),"item no compatible")</f>
        <v>item no compatible</v>
      </c>
      <c r="G158" s="74"/>
      <c r="H158" s="77">
        <f t="shared" si="5"/>
        <v>152</v>
      </c>
      <c r="I158" s="78" t="s">
        <v>661</v>
      </c>
      <c r="J158" s="18"/>
      <c r="K158" s="20"/>
      <c r="L158" s="66" t="s">
        <v>208</v>
      </c>
      <c r="M158" s="66">
        <v>1.0</v>
      </c>
      <c r="N158" s="67" t="str">
        <f>IFERROR(VLOOKUP(I158,Hoja1!$I$6:$N$202,6,FALSE),"N/A")</f>
        <v>N/A</v>
      </c>
      <c r="O158" s="67">
        <f>VLOOKUP(I158,'Hoja 3'!$E$878:$G$1152,3,FALSE)</f>
        <v>1</v>
      </c>
      <c r="P158" s="79">
        <f>VLOOKUP(I158, 'Hoja 3'!$E$304:$H$578, 4, FALSE)</f>
        <v>25906.16</v>
      </c>
      <c r="Q158" s="83" t="s">
        <v>253</v>
      </c>
      <c r="R158" s="83" t="s">
        <v>253</v>
      </c>
      <c r="S158" s="67">
        <f>IFERROR(VLOOKUP(I158,Hoja1!$I$6:$P$202,8,FALSE),"N/A")</f>
        <v>33402</v>
      </c>
      <c r="T158" s="67">
        <f>VLOOKUP(I158,'Hoja 3'!$E$878:$G$1152,3,FALSE)</f>
        <v>1</v>
      </c>
      <c r="U158" s="83" t="s">
        <v>253</v>
      </c>
      <c r="V158" s="2"/>
      <c r="W158" s="2"/>
      <c r="X158" s="2"/>
      <c r="Y158" s="2"/>
      <c r="Z158" s="2"/>
    </row>
    <row r="159" ht="14.25" customHeight="1">
      <c r="A159" s="75">
        <f t="shared" si="44"/>
        <v>147</v>
      </c>
      <c r="B159" s="76" t="s">
        <v>663</v>
      </c>
      <c r="C159" s="66" t="s">
        <v>149</v>
      </c>
      <c r="D159" s="66">
        <v>1.0</v>
      </c>
      <c r="E159" s="67">
        <f>IFERROR(VLOOKUP(B159,Hoja1!$B$6:$E$202,4,FALSE),"N/A")</f>
        <v>172692</v>
      </c>
      <c r="F159" s="67" t="str">
        <f>IFERROR(VLOOKUP(B159,'Hoja 3'!E157:G451,3,FALSE),"item no compatible")</f>
        <v>item no compatible</v>
      </c>
      <c r="G159" s="74"/>
      <c r="H159" s="77">
        <f t="shared" si="5"/>
        <v>153</v>
      </c>
      <c r="I159" s="78" t="s">
        <v>666</v>
      </c>
      <c r="J159" s="18"/>
      <c r="K159" s="20"/>
      <c r="L159" s="66" t="s">
        <v>208</v>
      </c>
      <c r="M159" s="66">
        <v>1.0</v>
      </c>
      <c r="N159" s="67">
        <f>IFERROR(VLOOKUP(I159,Hoja1!$I$6:$N$202,6,FALSE),"N/A")</f>
        <v>495088.984</v>
      </c>
      <c r="O159" s="67">
        <f>VLOOKUP(I159,'Hoja 3'!$E$878:$G$1152,3,FALSE)</f>
        <v>56939.2</v>
      </c>
      <c r="P159" s="79">
        <f>VLOOKUP(I159, 'Hoja 3'!$E$304:$H$578, 4, FALSE)</f>
        <v>190887.48</v>
      </c>
      <c r="Q159" s="80">
        <f t="shared" ref="Q159:Q166" si="51">((N159-O159)/N159)</f>
        <v>0.8849919876</v>
      </c>
      <c r="R159" s="80">
        <f t="shared" ref="R159:R166" si="52">((N159-P159)/N159)</f>
        <v>0.6144380381</v>
      </c>
      <c r="S159" s="67">
        <f>IFERROR(VLOOKUP(I159,Hoja1!$I$6:$P$202,8,FALSE),"N/A")</f>
        <v>473563.376</v>
      </c>
      <c r="T159" s="67">
        <f>VLOOKUP(I159,'Hoja 3'!$E$878:$G$1152,3,FALSE)</f>
        <v>56939.2</v>
      </c>
      <c r="U159" s="80">
        <f t="shared" ref="U159:U162" si="53">((S159-T159)/S159)</f>
        <v>0.8797643507</v>
      </c>
      <c r="V159" s="2"/>
      <c r="W159" s="2"/>
      <c r="X159" s="2"/>
      <c r="Y159" s="2"/>
      <c r="Z159" s="2"/>
    </row>
    <row r="160" ht="14.25" customHeight="1">
      <c r="A160" s="75">
        <f t="shared" si="44"/>
        <v>148</v>
      </c>
      <c r="B160" s="76" t="s">
        <v>1239</v>
      </c>
      <c r="C160" s="66" t="s">
        <v>149</v>
      </c>
      <c r="D160" s="66">
        <v>1.0</v>
      </c>
      <c r="E160" s="67">
        <f>IFERROR(VLOOKUP(B160,Hoja1!$B$6:$E$202,4,FALSE),"N/A")</f>
        <v>100737</v>
      </c>
      <c r="F160" s="67" t="str">
        <f>IFERROR(VLOOKUP(B160,'Hoja 3'!E158:G452,3,FALSE),"item no compatible")</f>
        <v>item no compatible</v>
      </c>
      <c r="G160" s="74"/>
      <c r="H160" s="77">
        <f t="shared" si="5"/>
        <v>154</v>
      </c>
      <c r="I160" s="78" t="s">
        <v>806</v>
      </c>
      <c r="J160" s="18"/>
      <c r="K160" s="20"/>
      <c r="L160" s="66" t="s">
        <v>208</v>
      </c>
      <c r="M160" s="66">
        <v>1.0</v>
      </c>
      <c r="N160" s="67">
        <f>IFERROR(VLOOKUP(I160,Hoja1!$I$6:$N$202,6,FALSE),"N/A")</f>
        <v>153697.25</v>
      </c>
      <c r="O160" s="67">
        <f>VLOOKUP(I160,'Hoja 3'!$E$878:$G$1152,3,FALSE)</f>
        <v>1</v>
      </c>
      <c r="P160" s="79">
        <f>VLOOKUP(I160, 'Hoja 3'!$E$304:$H$578, 4, FALSE)</f>
        <v>40904.46</v>
      </c>
      <c r="Q160" s="80">
        <f t="shared" si="51"/>
        <v>0.9999934937</v>
      </c>
      <c r="R160" s="80">
        <f t="shared" si="52"/>
        <v>0.7338634231</v>
      </c>
      <c r="S160" s="67">
        <f>IFERROR(VLOOKUP(I160,Hoja1!$I$6:$P$202,8,FALSE),"N/A")</f>
        <v>97272.5</v>
      </c>
      <c r="T160" s="67">
        <f>VLOOKUP(I160,'Hoja 3'!$E$878:$G$1152,3,FALSE)</f>
        <v>1</v>
      </c>
      <c r="U160" s="80">
        <f t="shared" si="53"/>
        <v>0.9999897196</v>
      </c>
      <c r="V160" s="2"/>
      <c r="W160" s="2"/>
      <c r="X160" s="2"/>
      <c r="Y160" s="2"/>
      <c r="Z160" s="2"/>
    </row>
    <row r="161" ht="14.25" customHeight="1">
      <c r="A161" s="75">
        <f t="shared" si="44"/>
        <v>149</v>
      </c>
      <c r="B161" s="76" t="s">
        <v>1246</v>
      </c>
      <c r="C161" s="66" t="s">
        <v>149</v>
      </c>
      <c r="D161" s="66">
        <v>1.0</v>
      </c>
      <c r="E161" s="67">
        <f>IFERROR(VLOOKUP(B161,Hoja1!$B$6:$E$202,4,FALSE),"N/A")</f>
        <v>65843</v>
      </c>
      <c r="F161" s="67" t="str">
        <f>IFERROR(VLOOKUP(B161,'Hoja 3'!E159:G453,3,FALSE),"item no compatible")</f>
        <v>item no compatible</v>
      </c>
      <c r="G161" s="74"/>
      <c r="H161" s="77">
        <f t="shared" si="5"/>
        <v>155</v>
      </c>
      <c r="I161" s="78" t="s">
        <v>809</v>
      </c>
      <c r="J161" s="18"/>
      <c r="K161" s="20"/>
      <c r="L161" s="66" t="s">
        <v>208</v>
      </c>
      <c r="M161" s="66">
        <v>1.0</v>
      </c>
      <c r="N161" s="67">
        <f>IFERROR(VLOOKUP(I161,Hoja1!$I$6:$N$202,6,FALSE),"N/A")</f>
        <v>189812.9625</v>
      </c>
      <c r="O161" s="67">
        <f>VLOOKUP(I161,'Hoja 3'!$E$878:$G$1152,3,FALSE)</f>
        <v>17997.6</v>
      </c>
      <c r="P161" s="79">
        <f>VLOOKUP(I161, 'Hoja 3'!$E$304:$H$578, 4, FALSE)</f>
        <v>102261.15</v>
      </c>
      <c r="Q161" s="80">
        <f t="shared" si="51"/>
        <v>0.9051824503</v>
      </c>
      <c r="R161" s="80">
        <f t="shared" si="52"/>
        <v>0.4612530743</v>
      </c>
      <c r="S161" s="67">
        <f>IFERROR(VLOOKUP(I161,Hoja1!$I$6:$P$202,8,FALSE),"N/A")</f>
        <v>181560.225</v>
      </c>
      <c r="T161" s="67">
        <f>VLOOKUP(I161,'Hoja 3'!$E$878:$G$1152,3,FALSE)</f>
        <v>17997.6</v>
      </c>
      <c r="U161" s="80">
        <f t="shared" si="53"/>
        <v>0.9008725617</v>
      </c>
      <c r="V161" s="2"/>
      <c r="W161" s="2"/>
      <c r="X161" s="2"/>
      <c r="Y161" s="2"/>
      <c r="Z161" s="2"/>
    </row>
    <row r="162" ht="14.25" customHeight="1">
      <c r="A162" s="75">
        <f t="shared" si="44"/>
        <v>150</v>
      </c>
      <c r="B162" s="76" t="s">
        <v>669</v>
      </c>
      <c r="C162" s="66" t="s">
        <v>149</v>
      </c>
      <c r="D162" s="66">
        <v>1.0</v>
      </c>
      <c r="E162" s="67">
        <f>IFERROR(VLOOKUP(B162,Hoja1!$B$6:$E$202,4,FALSE),"N/A")</f>
        <v>26266</v>
      </c>
      <c r="F162" s="67" t="str">
        <f>IFERROR(VLOOKUP(B162,'Hoja 3'!E160:G454,3,FALSE),"item no compatible")</f>
        <v>item no compatible</v>
      </c>
      <c r="G162" s="74"/>
      <c r="H162" s="77">
        <f t="shared" si="5"/>
        <v>156</v>
      </c>
      <c r="I162" s="78" t="s">
        <v>672</v>
      </c>
      <c r="J162" s="18"/>
      <c r="K162" s="20"/>
      <c r="L162" s="66" t="s">
        <v>208</v>
      </c>
      <c r="M162" s="66">
        <v>1.0</v>
      </c>
      <c r="N162" s="67">
        <f>IFERROR(VLOOKUP(I162,Hoja1!$I$6:$N$202,6,FALSE),"N/A")</f>
        <v>22191</v>
      </c>
      <c r="O162" s="67">
        <f>VLOOKUP(I162,'Hoja 3'!$E$878:$G$1152,3,FALSE)</f>
        <v>2181.6</v>
      </c>
      <c r="P162" s="79">
        <f>VLOOKUP(I162, 'Hoja 3'!$E$304:$H$578, 4, FALSE)</f>
        <v>19088.75</v>
      </c>
      <c r="Q162" s="80">
        <f t="shared" si="51"/>
        <v>0.9016898743</v>
      </c>
      <c r="R162" s="80">
        <f t="shared" si="52"/>
        <v>0.1397976657</v>
      </c>
      <c r="S162" s="67">
        <f>IFERROR(VLOOKUP(I162,Hoja1!$I$6:$P$202,8,FALSE),"N/A")</f>
        <v>446387.5</v>
      </c>
      <c r="T162" s="67">
        <f>VLOOKUP(I162,'Hoja 3'!$E$878:$G$1152,3,FALSE)</f>
        <v>2181.6</v>
      </c>
      <c r="U162" s="80">
        <f t="shared" si="53"/>
        <v>0.9951127664</v>
      </c>
      <c r="V162" s="2"/>
      <c r="W162" s="2"/>
      <c r="X162" s="2"/>
      <c r="Y162" s="2"/>
      <c r="Z162" s="2"/>
    </row>
    <row r="163" ht="14.25" customHeight="1">
      <c r="A163" s="75">
        <f t="shared" si="44"/>
        <v>151</v>
      </c>
      <c r="B163" s="76" t="s">
        <v>1257</v>
      </c>
      <c r="C163" s="66" t="s">
        <v>149</v>
      </c>
      <c r="D163" s="66">
        <v>1.0</v>
      </c>
      <c r="E163" s="67">
        <f>IFERROR(VLOOKUP(B163,Hoja1!$B$6:$E$202,4,FALSE),"N/A")</f>
        <v>74319.9184</v>
      </c>
      <c r="F163" s="67" t="str">
        <f>IFERROR(VLOOKUP(B163,'Hoja 3'!E161:G455,3,FALSE),"item no compatible")</f>
        <v>item no compatible</v>
      </c>
      <c r="G163" s="74"/>
      <c r="H163" s="77">
        <f t="shared" si="5"/>
        <v>157</v>
      </c>
      <c r="I163" s="78" t="s">
        <v>819</v>
      </c>
      <c r="J163" s="18"/>
      <c r="K163" s="20"/>
      <c r="L163" s="66" t="s">
        <v>208</v>
      </c>
      <c r="M163" s="66">
        <v>1.0</v>
      </c>
      <c r="N163" s="67">
        <f>IFERROR(VLOOKUP(I163,Hoja1!$I$6:$N$202,6,FALSE),"N/A")</f>
        <v>58927</v>
      </c>
      <c r="O163" s="67">
        <f>VLOOKUP(I163,'Hoja 3'!$E$878:$G$1152,3,FALSE)</f>
        <v>10897.6</v>
      </c>
      <c r="P163" s="79">
        <f>VLOOKUP(I163, 'Hoja 3'!$E$304:$H$578, 4, FALSE)</f>
        <v>16907.43</v>
      </c>
      <c r="Q163" s="80">
        <f t="shared" si="51"/>
        <v>0.8150660987</v>
      </c>
      <c r="R163" s="80">
        <f t="shared" si="52"/>
        <v>0.7130783851</v>
      </c>
      <c r="S163" s="67" t="str">
        <f>IFERROR(VLOOKUP(I163,Hoja1!$I$6:$P$202,8,FALSE),"N/A")</f>
        <v>N/A</v>
      </c>
      <c r="T163" s="67">
        <f>VLOOKUP(I163,'Hoja 3'!$E$878:$G$1152,3,FALSE)</f>
        <v>10897.6</v>
      </c>
      <c r="U163" s="83" t="s">
        <v>253</v>
      </c>
      <c r="V163" s="2"/>
      <c r="W163" s="2"/>
      <c r="X163" s="2"/>
      <c r="Y163" s="2"/>
      <c r="Z163" s="2"/>
    </row>
    <row r="164" ht="14.25" customHeight="1">
      <c r="A164" s="75">
        <f t="shared" si="44"/>
        <v>152</v>
      </c>
      <c r="B164" s="76" t="s">
        <v>1264</v>
      </c>
      <c r="C164" s="66" t="s">
        <v>149</v>
      </c>
      <c r="D164" s="66">
        <v>1.0</v>
      </c>
      <c r="E164" s="67">
        <f>IFERROR(VLOOKUP(B164,Hoja1!$B$6:$E$202,4,FALSE),"N/A")</f>
        <v>74319.9184</v>
      </c>
      <c r="F164" s="67" t="str">
        <f>IFERROR(VLOOKUP(B164,'Hoja 3'!E162:G456,3,FALSE),"item no compatible")</f>
        <v>item no compatible</v>
      </c>
      <c r="G164" s="74"/>
      <c r="H164" s="77">
        <f t="shared" si="5"/>
        <v>158</v>
      </c>
      <c r="I164" s="78" t="s">
        <v>822</v>
      </c>
      <c r="J164" s="18"/>
      <c r="K164" s="20"/>
      <c r="L164" s="66" t="s">
        <v>208</v>
      </c>
      <c r="M164" s="66">
        <v>1.0</v>
      </c>
      <c r="N164" s="67">
        <f>IFERROR(VLOOKUP(I164,Hoja1!$I$6:$N$202,6,FALSE),"N/A")</f>
        <v>47731.65</v>
      </c>
      <c r="O164" s="67">
        <f>VLOOKUP(I164,'Hoja 3'!$E$878:$G$1152,3,FALSE)</f>
        <v>3927.2</v>
      </c>
      <c r="P164" s="79">
        <f>VLOOKUP(I164, 'Hoja 3'!$E$304:$H$578, 4, FALSE)</f>
        <v>19088.75</v>
      </c>
      <c r="Q164" s="80">
        <f t="shared" si="51"/>
        <v>0.9177233555</v>
      </c>
      <c r="R164" s="80">
        <f t="shared" si="52"/>
        <v>0.6000819163</v>
      </c>
      <c r="S164" s="67">
        <f>IFERROR(VLOOKUP(I164,Hoja1!$I$6:$P$202,8,FALSE),"N/A")</f>
        <v>23985</v>
      </c>
      <c r="T164" s="67">
        <f>VLOOKUP(I164,'Hoja 3'!$E$878:$G$1152,3,FALSE)</f>
        <v>3927.2</v>
      </c>
      <c r="U164" s="80">
        <f t="shared" ref="U164:U166" si="54">((S164-T164)/S164)</f>
        <v>0.8362643319</v>
      </c>
      <c r="V164" s="2"/>
      <c r="W164" s="2"/>
      <c r="X164" s="2"/>
      <c r="Y164" s="2"/>
      <c r="Z164" s="2"/>
    </row>
    <row r="165" ht="14.25" customHeight="1">
      <c r="A165" s="75">
        <f t="shared" si="44"/>
        <v>153</v>
      </c>
      <c r="B165" s="76" t="s">
        <v>1270</v>
      </c>
      <c r="C165" s="66" t="s">
        <v>149</v>
      </c>
      <c r="D165" s="66">
        <v>1.0</v>
      </c>
      <c r="E165" s="67">
        <f>IFERROR(VLOOKUP(B165,Hoja1!$B$6:$E$202,4,FALSE),"N/A")</f>
        <v>74319.9184</v>
      </c>
      <c r="F165" s="67" t="str">
        <f>IFERROR(VLOOKUP(B165,'Hoja 3'!E163:G457,3,FALSE),"item no compatible")</f>
        <v>item no compatible</v>
      </c>
      <c r="G165" s="74"/>
      <c r="H165" s="77">
        <f t="shared" si="5"/>
        <v>159</v>
      </c>
      <c r="I165" s="78" t="s">
        <v>825</v>
      </c>
      <c r="J165" s="18"/>
      <c r="K165" s="20"/>
      <c r="L165" s="66" t="s">
        <v>208</v>
      </c>
      <c r="M165" s="66">
        <v>1.0</v>
      </c>
      <c r="N165" s="67">
        <f>IFERROR(VLOOKUP(I165,Hoja1!$I$6:$N$202,6,FALSE),"N/A")</f>
        <v>36385</v>
      </c>
      <c r="O165" s="67">
        <f>VLOOKUP(I165,'Hoja 3'!$E$878:$G$1152,3,FALSE)</f>
        <v>8508</v>
      </c>
      <c r="P165" s="79">
        <f>VLOOKUP(I165, 'Hoja 3'!$E$304:$H$578, 4, FALSE)</f>
        <v>21815.71</v>
      </c>
      <c r="Q165" s="80">
        <f t="shared" si="51"/>
        <v>0.7661673767</v>
      </c>
      <c r="R165" s="80">
        <f t="shared" si="52"/>
        <v>0.4004202281</v>
      </c>
      <c r="S165" s="67">
        <f>IFERROR(VLOOKUP(I165,Hoja1!$I$6:$P$202,8,FALSE),"N/A")</f>
        <v>21320</v>
      </c>
      <c r="T165" s="67">
        <f>VLOOKUP(I165,'Hoja 3'!$E$878:$G$1152,3,FALSE)</f>
        <v>8508</v>
      </c>
      <c r="U165" s="80">
        <f t="shared" si="54"/>
        <v>0.6009380863</v>
      </c>
      <c r="V165" s="2"/>
      <c r="W165" s="2"/>
      <c r="X165" s="2"/>
      <c r="Y165" s="2"/>
      <c r="Z165" s="2"/>
    </row>
    <row r="166" ht="14.25" customHeight="1">
      <c r="A166" s="75">
        <f t="shared" si="44"/>
        <v>154</v>
      </c>
      <c r="B166" s="76" t="s">
        <v>1277</v>
      </c>
      <c r="C166" s="66" t="s">
        <v>149</v>
      </c>
      <c r="D166" s="66">
        <v>1.0</v>
      </c>
      <c r="E166" s="67">
        <f>IFERROR(VLOOKUP(B166,Hoja1!$B$6:$E$202,4,FALSE),"N/A")</f>
        <v>127404.8832</v>
      </c>
      <c r="F166" s="67" t="str">
        <f>IFERROR(VLOOKUP(B166,'Hoja 3'!E164:G458,3,FALSE),"item no compatible")</f>
        <v>item no compatible</v>
      </c>
      <c r="G166" s="74"/>
      <c r="H166" s="77">
        <f t="shared" si="5"/>
        <v>160</v>
      </c>
      <c r="I166" s="78" t="s">
        <v>828</v>
      </c>
      <c r="J166" s="18"/>
      <c r="K166" s="20"/>
      <c r="L166" s="66" t="s">
        <v>208</v>
      </c>
      <c r="M166" s="66">
        <v>1.0</v>
      </c>
      <c r="N166" s="67">
        <f>IFERROR(VLOOKUP(I166,Hoja1!$I$6:$N$202,6,FALSE),"N/A")</f>
        <v>90162.4265</v>
      </c>
      <c r="O166" s="67">
        <f>VLOOKUP(I166,'Hoja 3'!$E$878:$G$1152,3,FALSE)</f>
        <v>12652.8</v>
      </c>
      <c r="P166" s="79">
        <f>VLOOKUP(I166, 'Hoja 3'!$E$304:$H$578, 4, FALSE)</f>
        <v>95443.74</v>
      </c>
      <c r="Q166" s="80">
        <f t="shared" si="51"/>
        <v>0.8596665985</v>
      </c>
      <c r="R166" s="80">
        <f t="shared" si="52"/>
        <v>-0.05857554754</v>
      </c>
      <c r="S166" s="67">
        <f>IFERROR(VLOOKUP(I166,Hoja1!$I$6:$P$202,8,FALSE),"N/A")</f>
        <v>5996.5</v>
      </c>
      <c r="T166" s="67">
        <f>VLOOKUP(I166,'Hoja 3'!$E$878:$G$1152,3,FALSE)</f>
        <v>12652.8</v>
      </c>
      <c r="U166" s="80">
        <f t="shared" si="54"/>
        <v>-1.110030851</v>
      </c>
      <c r="V166" s="2"/>
      <c r="W166" s="2"/>
      <c r="X166" s="2"/>
      <c r="Y166" s="2"/>
      <c r="Z166" s="2"/>
    </row>
    <row r="167" ht="14.25" customHeight="1">
      <c r="A167" s="75">
        <f t="shared" si="44"/>
        <v>155</v>
      </c>
      <c r="B167" s="76" t="s">
        <v>1284</v>
      </c>
      <c r="C167" s="66" t="s">
        <v>149</v>
      </c>
      <c r="D167" s="66">
        <v>1.0</v>
      </c>
      <c r="E167" s="67">
        <f>IFERROR(VLOOKUP(B167,Hoja1!$B$6:$E$202,4,FALSE),"N/A")</f>
        <v>46771</v>
      </c>
      <c r="F167" s="67" t="str">
        <f>IFERROR(VLOOKUP(B167,'Hoja 3'!E165:G459,3,FALSE),"item no compatible")</f>
        <v>item no compatible</v>
      </c>
      <c r="G167" s="74"/>
      <c r="H167" s="77">
        <f t="shared" si="5"/>
        <v>161</v>
      </c>
      <c r="I167" s="78" t="s">
        <v>1286</v>
      </c>
      <c r="J167" s="18"/>
      <c r="K167" s="20"/>
      <c r="L167" s="66" t="s">
        <v>208</v>
      </c>
      <c r="M167" s="66">
        <v>1.0</v>
      </c>
      <c r="N167" s="67">
        <f>IFERROR(VLOOKUP(I167,Hoja1!$I$6:$N$202,6,FALSE),"N/A")</f>
        <v>610176.43</v>
      </c>
      <c r="O167" s="134" t="s">
        <v>253</v>
      </c>
      <c r="P167" s="79" t="str">
        <f>VLOOKUP(I167, 'Hoja 3'!$E$304:$H$578, 4, FALSE)</f>
        <v>#N/A</v>
      </c>
      <c r="Q167" s="83" t="s">
        <v>253</v>
      </c>
      <c r="R167" s="83" t="s">
        <v>253</v>
      </c>
      <c r="S167" s="67">
        <f>IFERROR(VLOOKUP(I167,Hoja1!$I$6:$P$202,8,FALSE),"N/A")</f>
        <v>583647.02</v>
      </c>
      <c r="T167" s="134" t="s">
        <v>253</v>
      </c>
      <c r="U167" s="83" t="s">
        <v>253</v>
      </c>
      <c r="V167" s="2"/>
      <c r="W167" s="2"/>
      <c r="X167" s="2"/>
      <c r="Y167" s="2"/>
      <c r="Z167" s="2"/>
    </row>
    <row r="168" ht="14.25" customHeight="1">
      <c r="A168" s="75">
        <f t="shared" si="44"/>
        <v>156</v>
      </c>
      <c r="B168" s="76" t="s">
        <v>1291</v>
      </c>
      <c r="C168" s="66" t="s">
        <v>149</v>
      </c>
      <c r="D168" s="66">
        <v>1.0</v>
      </c>
      <c r="E168" s="67">
        <f>IFERROR(VLOOKUP(B168,Hoja1!$B$6:$E$202,4,FALSE),"N/A")</f>
        <v>766289</v>
      </c>
      <c r="F168" s="67" t="str">
        <f>IFERROR(VLOOKUP(B168,'Hoja 3'!E166:G460,3,FALSE),"item no compatible")</f>
        <v>item no compatible</v>
      </c>
      <c r="G168" s="74"/>
      <c r="H168" s="77">
        <f t="shared" si="5"/>
        <v>162</v>
      </c>
      <c r="I168" s="78" t="s">
        <v>834</v>
      </c>
      <c r="J168" s="18"/>
      <c r="K168" s="20"/>
      <c r="L168" s="66" t="s">
        <v>208</v>
      </c>
      <c r="M168" s="66">
        <v>1.0</v>
      </c>
      <c r="N168" s="67">
        <f>IFERROR(VLOOKUP(I168,Hoja1!$I$6:$N$202,6,FALSE),"N/A")</f>
        <v>113172</v>
      </c>
      <c r="O168" s="67">
        <f>VLOOKUP(I168,'Hoja 3'!$E$878:$G$1152,3,FALSE)</f>
        <v>21816</v>
      </c>
      <c r="P168" s="79">
        <f>VLOOKUP(I168, 'Hoja 3'!$E$304:$H$578, 4, FALSE)</f>
        <v>70901.06</v>
      </c>
      <c r="Q168" s="80">
        <f t="shared" ref="Q168:Q174" si="55">((N168-O168)/N168)</f>
        <v>0.8072314707</v>
      </c>
      <c r="R168" s="80">
        <f t="shared" ref="R168:R174" si="56">((N168-P168)/N168)</f>
        <v>0.3735105857</v>
      </c>
      <c r="S168" s="67">
        <f>IFERROR(VLOOKUP(I168,Hoja1!$I$6:$P$202,8,FALSE),"N/A")</f>
        <v>16391.15</v>
      </c>
      <c r="T168" s="67">
        <f>VLOOKUP(I168,'Hoja 3'!$E$878:$G$1152,3,FALSE)</f>
        <v>21816</v>
      </c>
      <c r="U168" s="80">
        <f>((S168-T168)/S168)</f>
        <v>-0.3309621351</v>
      </c>
      <c r="V168" s="2"/>
      <c r="W168" s="2"/>
      <c r="X168" s="2"/>
      <c r="Y168" s="2"/>
      <c r="Z168" s="2"/>
    </row>
    <row r="169" ht="14.25" customHeight="1">
      <c r="A169" s="75">
        <f t="shared" si="44"/>
        <v>157</v>
      </c>
      <c r="B169" s="76" t="s">
        <v>1297</v>
      </c>
      <c r="C169" s="66" t="s">
        <v>149</v>
      </c>
      <c r="D169" s="66">
        <v>1.0</v>
      </c>
      <c r="E169" s="67">
        <f>IFERROR(VLOOKUP(B169,Hoja1!$B$6:$E$202,4,FALSE),"N/A")</f>
        <v>95553.2592</v>
      </c>
      <c r="F169" s="67" t="str">
        <f>IFERROR(VLOOKUP(B169,'Hoja 3'!E167:G461,3,FALSE),"item no compatible")</f>
        <v>item no compatible</v>
      </c>
      <c r="G169" s="74"/>
      <c r="H169" s="77">
        <f t="shared" si="5"/>
        <v>163</v>
      </c>
      <c r="I169" s="78" t="s">
        <v>836</v>
      </c>
      <c r="J169" s="18"/>
      <c r="K169" s="20"/>
      <c r="L169" s="66" t="s">
        <v>208</v>
      </c>
      <c r="M169" s="66">
        <v>1.0</v>
      </c>
      <c r="N169" s="67">
        <f>IFERROR(VLOOKUP(I169,Hoja1!$I$6:$N$202,6,FALSE),"N/A")</f>
        <v>70399</v>
      </c>
      <c r="O169" s="67">
        <f>VLOOKUP(I169,'Hoja 3'!$E$878:$G$1152,3,FALSE)</f>
        <v>4799.2</v>
      </c>
      <c r="P169" s="79">
        <f>VLOOKUP(I169, 'Hoja 3'!$E$304:$H$578, 4, FALSE)</f>
        <v>40904.46</v>
      </c>
      <c r="Q169" s="80">
        <f t="shared" si="55"/>
        <v>0.9318285771</v>
      </c>
      <c r="R169" s="80">
        <f t="shared" si="56"/>
        <v>0.4189624853</v>
      </c>
      <c r="S169" s="67" t="str">
        <f>IFERROR(VLOOKUP(I169,Hoja1!$I$6:$P$202,8,FALSE),"N/A")</f>
        <v>N/A</v>
      </c>
      <c r="T169" s="67">
        <f>VLOOKUP(I169,'Hoja 3'!$E$878:$G$1152,3,FALSE)</f>
        <v>4799.2</v>
      </c>
      <c r="U169" s="83" t="s">
        <v>253</v>
      </c>
      <c r="V169" s="2"/>
      <c r="W169" s="2"/>
      <c r="X169" s="2"/>
      <c r="Y169" s="2"/>
      <c r="Z169" s="2"/>
    </row>
    <row r="170" ht="14.25" customHeight="1">
      <c r="A170" s="75">
        <f t="shared" si="44"/>
        <v>158</v>
      </c>
      <c r="B170" s="76" t="s">
        <v>1303</v>
      </c>
      <c r="C170" s="66" t="s">
        <v>149</v>
      </c>
      <c r="D170" s="66">
        <v>1.0</v>
      </c>
      <c r="E170" s="67" t="str">
        <f>IFERROR(VLOOKUP(B170,Hoja1!$B$6:$E$202,4,FALSE),"N/A")</f>
        <v>N/A</v>
      </c>
      <c r="F170" s="67" t="str">
        <f>IFERROR(VLOOKUP(B170,'Hoja 3'!E168:G462,3,FALSE),"item no compatible")</f>
        <v>item no compatible</v>
      </c>
      <c r="G170" s="74"/>
      <c r="H170" s="77">
        <f t="shared" si="5"/>
        <v>164</v>
      </c>
      <c r="I170" s="78" t="s">
        <v>839</v>
      </c>
      <c r="J170" s="18"/>
      <c r="K170" s="20"/>
      <c r="L170" s="66" t="s">
        <v>208</v>
      </c>
      <c r="M170" s="66">
        <v>1.0</v>
      </c>
      <c r="N170" s="67">
        <f>IFERROR(VLOOKUP(I170,Hoja1!$I$6:$N$202,6,FALSE),"N/A")</f>
        <v>27039.3</v>
      </c>
      <c r="O170" s="67">
        <f>VLOOKUP(I170,'Hoja 3'!$E$878:$G$1152,3,FALSE)</f>
        <v>23277.6</v>
      </c>
      <c r="P170" s="79">
        <f>VLOOKUP(I170, 'Hoja 3'!$E$304:$H$578, 4, FALSE)</f>
        <v>46358.39</v>
      </c>
      <c r="Q170" s="80">
        <f t="shared" si="55"/>
        <v>0.1391197257</v>
      </c>
      <c r="R170" s="80">
        <f t="shared" si="56"/>
        <v>-0.7144818838</v>
      </c>
      <c r="S170" s="67">
        <f>IFERROR(VLOOKUP(I170,Hoja1!$I$6:$P$202,8,FALSE),"N/A")</f>
        <v>84315</v>
      </c>
      <c r="T170" s="67">
        <f>VLOOKUP(I170,'Hoja 3'!$E$878:$G$1152,3,FALSE)</f>
        <v>23277.6</v>
      </c>
      <c r="U170" s="80">
        <f>((S170-T170)/S170)</f>
        <v>0.7239210105</v>
      </c>
      <c r="V170" s="2"/>
      <c r="W170" s="2"/>
      <c r="X170" s="2"/>
      <c r="Y170" s="2"/>
      <c r="Z170" s="2"/>
    </row>
    <row r="171" ht="14.25" customHeight="1">
      <c r="A171" s="75">
        <f t="shared" si="44"/>
        <v>159</v>
      </c>
      <c r="B171" s="76" t="s">
        <v>681</v>
      </c>
      <c r="C171" s="66" t="s">
        <v>149</v>
      </c>
      <c r="D171" s="66">
        <v>1.0</v>
      </c>
      <c r="E171" s="67">
        <f>IFERROR(VLOOKUP(B171,Hoja1!$B$6:$E$202,4,FALSE),"N/A")</f>
        <v>48787</v>
      </c>
      <c r="F171" s="67" t="str">
        <f>IFERROR(VLOOKUP(B171,'Hoja 3'!E169:G463,3,FALSE),"item no compatible")</f>
        <v>item no compatible</v>
      </c>
      <c r="G171" s="74"/>
      <c r="H171" s="77">
        <f t="shared" si="5"/>
        <v>165</v>
      </c>
      <c r="I171" s="78" t="s">
        <v>684</v>
      </c>
      <c r="J171" s="18"/>
      <c r="K171" s="20"/>
      <c r="L171" s="66" t="s">
        <v>208</v>
      </c>
      <c r="M171" s="66">
        <v>1.0</v>
      </c>
      <c r="N171" s="67">
        <f>IFERROR(VLOOKUP(I171,Hoja1!$I$6:$N$202,6,FALSE),"N/A")</f>
        <v>27039.3</v>
      </c>
      <c r="O171" s="67">
        <f>VLOOKUP(I171,'Hoja 3'!$E$878:$G$1152,3,FALSE)</f>
        <v>14398.4</v>
      </c>
      <c r="P171" s="79">
        <f>VLOOKUP(I171, 'Hoja 3'!$E$304:$H$578, 4, FALSE)</f>
        <v>46358.39</v>
      </c>
      <c r="Q171" s="80">
        <f t="shared" si="55"/>
        <v>0.4675010078</v>
      </c>
      <c r="R171" s="80">
        <f t="shared" si="56"/>
        <v>-0.7144818838</v>
      </c>
      <c r="S171" s="67" t="str">
        <f>IFERROR(VLOOKUP(I171,Hoja1!$I$6:$P$202,8,FALSE),"N/A")</f>
        <v>N/A</v>
      </c>
      <c r="T171" s="67">
        <f>VLOOKUP(I171,'Hoja 3'!$E$878:$G$1152,3,FALSE)</f>
        <v>14398.4</v>
      </c>
      <c r="U171" s="83" t="s">
        <v>253</v>
      </c>
      <c r="V171" s="2"/>
      <c r="W171" s="2"/>
      <c r="X171" s="2"/>
      <c r="Y171" s="2"/>
      <c r="Z171" s="2"/>
    </row>
    <row r="172" ht="14.25" customHeight="1">
      <c r="A172" s="75">
        <f t="shared" si="44"/>
        <v>160</v>
      </c>
      <c r="B172" s="76" t="s">
        <v>686</v>
      </c>
      <c r="C172" s="66" t="s">
        <v>149</v>
      </c>
      <c r="D172" s="66">
        <v>1.0</v>
      </c>
      <c r="E172" s="67">
        <f>IFERROR(VLOOKUP(B172,Hoja1!$B$6:$E$202,4,FALSE),"N/A")</f>
        <v>53433.5</v>
      </c>
      <c r="F172" s="67" t="str">
        <f>IFERROR(VLOOKUP(B172,'Hoja 3'!E170:G464,3,FALSE),"item no compatible")</f>
        <v>item no compatible</v>
      </c>
      <c r="G172" s="74"/>
      <c r="H172" s="77">
        <f t="shared" si="5"/>
        <v>166</v>
      </c>
      <c r="I172" s="78" t="s">
        <v>689</v>
      </c>
      <c r="J172" s="18"/>
      <c r="K172" s="20"/>
      <c r="L172" s="66" t="s">
        <v>208</v>
      </c>
      <c r="M172" s="66">
        <v>1.0</v>
      </c>
      <c r="N172" s="67">
        <f>IFERROR(VLOOKUP(I172,Hoja1!$I$6:$N$202,6,FALSE),"N/A")</f>
        <v>27039.3</v>
      </c>
      <c r="O172" s="67">
        <f>VLOOKUP(I172,'Hoja 3'!$E$878:$G$1152,3,FALSE)</f>
        <v>11126.4</v>
      </c>
      <c r="P172" s="79">
        <f>VLOOKUP(I172, 'Hoja 3'!$E$304:$H$578, 4, FALSE)</f>
        <v>57266.24</v>
      </c>
      <c r="Q172" s="80">
        <f t="shared" si="55"/>
        <v>0.5885100576</v>
      </c>
      <c r="R172" s="80">
        <f t="shared" si="56"/>
        <v>-1.117889147</v>
      </c>
      <c r="S172" s="67">
        <f>IFERROR(VLOOKUP(I172,Hoja1!$I$6:$P$202,8,FALSE),"N/A")</f>
        <v>128655</v>
      </c>
      <c r="T172" s="67">
        <f>VLOOKUP(I172,'Hoja 3'!$E$878:$G$1152,3,FALSE)</f>
        <v>11126.4</v>
      </c>
      <c r="U172" s="80">
        <f>((S172-T172)/S172)</f>
        <v>0.9135175469</v>
      </c>
      <c r="V172" s="2"/>
      <c r="W172" s="2"/>
      <c r="X172" s="2"/>
      <c r="Y172" s="2"/>
      <c r="Z172" s="2"/>
    </row>
    <row r="173" ht="14.25" customHeight="1">
      <c r="A173" s="75">
        <f t="shared" si="44"/>
        <v>161</v>
      </c>
      <c r="B173" s="76" t="s">
        <v>691</v>
      </c>
      <c r="C173" s="66" t="s">
        <v>149</v>
      </c>
      <c r="D173" s="66">
        <v>1.0</v>
      </c>
      <c r="E173" s="67">
        <f>IFERROR(VLOOKUP(B173,Hoja1!$B$6:$E$202,4,FALSE),"N/A")</f>
        <v>53433.5</v>
      </c>
      <c r="F173" s="67" t="str">
        <f>IFERROR(VLOOKUP(B173,'Hoja 3'!E171:G465,3,FALSE),"item no compatible")</f>
        <v>item no compatible</v>
      </c>
      <c r="G173" s="74"/>
      <c r="H173" s="77">
        <f t="shared" si="5"/>
        <v>167</v>
      </c>
      <c r="I173" s="78" t="s">
        <v>692</v>
      </c>
      <c r="J173" s="18"/>
      <c r="K173" s="20"/>
      <c r="L173" s="66" t="s">
        <v>208</v>
      </c>
      <c r="M173" s="66">
        <v>1.0</v>
      </c>
      <c r="N173" s="67">
        <f>IFERROR(VLOOKUP(I173,Hoja1!$I$6:$N$202,6,FALSE),"N/A")</f>
        <v>57365</v>
      </c>
      <c r="O173" s="67">
        <f>VLOOKUP(I173,'Hoja 3'!$E$878:$G$1152,3,FALSE)</f>
        <v>13089.6</v>
      </c>
      <c r="P173" s="79">
        <f>VLOOKUP(I173, 'Hoja 3'!$E$304:$H$578, 4, FALSE)</f>
        <v>69537.58</v>
      </c>
      <c r="Q173" s="80">
        <f t="shared" si="55"/>
        <v>0.7718190534</v>
      </c>
      <c r="R173" s="80">
        <f t="shared" si="56"/>
        <v>-0.212195241</v>
      </c>
      <c r="S173" s="67" t="str">
        <f>IFERROR(VLOOKUP(I173,Hoja1!$I$6:$P$202,8,FALSE),"N/A")</f>
        <v>N/A</v>
      </c>
      <c r="T173" s="67">
        <f>VLOOKUP(I173,'Hoja 3'!$E$878:$G$1152,3,FALSE)</f>
        <v>13089.6</v>
      </c>
      <c r="U173" s="83" t="s">
        <v>253</v>
      </c>
      <c r="V173" s="2"/>
      <c r="W173" s="2"/>
      <c r="X173" s="2"/>
      <c r="Y173" s="2"/>
      <c r="Z173" s="2"/>
    </row>
    <row r="174" ht="14.25" customHeight="1">
      <c r="A174" s="75">
        <f t="shared" si="44"/>
        <v>162</v>
      </c>
      <c r="B174" s="76" t="s">
        <v>1325</v>
      </c>
      <c r="C174" s="66" t="s">
        <v>149</v>
      </c>
      <c r="D174" s="66">
        <v>1.0</v>
      </c>
      <c r="E174" s="67">
        <f>IFERROR(VLOOKUP(B174,Hoja1!$B$6:$E$202,4,FALSE),"N/A")</f>
        <v>766289</v>
      </c>
      <c r="F174" s="67" t="str">
        <f>IFERROR(VLOOKUP(B174,'Hoja 3'!E172:G466,3,FALSE),"item no compatible")</f>
        <v>item no compatible</v>
      </c>
      <c r="G174" s="74"/>
      <c r="H174" s="77">
        <f t="shared" si="5"/>
        <v>168</v>
      </c>
      <c r="I174" s="78" t="s">
        <v>849</v>
      </c>
      <c r="J174" s="18"/>
      <c r="K174" s="20"/>
      <c r="L174" s="66" t="s">
        <v>208</v>
      </c>
      <c r="M174" s="66">
        <v>1.0</v>
      </c>
      <c r="N174" s="67">
        <f>IFERROR(VLOOKUP(I174,Hoja1!$I$6:$N$202,6,FALSE),"N/A")</f>
        <v>442211</v>
      </c>
      <c r="O174" s="67">
        <f>VLOOKUP(I174,'Hoja 3'!$E$878:$G$1152,3,FALSE)</f>
        <v>11126.4</v>
      </c>
      <c r="P174" s="79">
        <f>VLOOKUP(I174, 'Hoja 3'!$E$304:$H$578, 4, FALSE)</f>
        <v>122713.38</v>
      </c>
      <c r="Q174" s="80">
        <f t="shared" si="55"/>
        <v>0.9748391605</v>
      </c>
      <c r="R174" s="80">
        <f t="shared" si="56"/>
        <v>0.7225003901</v>
      </c>
      <c r="S174" s="67" t="str">
        <f>IFERROR(VLOOKUP(I174,Hoja1!$I$6:$P$202,8,FALSE),"N/A")</f>
        <v>N/A</v>
      </c>
      <c r="T174" s="67">
        <f>VLOOKUP(I174,'Hoja 3'!$E$878:$G$1152,3,FALSE)</f>
        <v>11126.4</v>
      </c>
      <c r="U174" s="83" t="s">
        <v>253</v>
      </c>
      <c r="V174" s="2"/>
      <c r="W174" s="2"/>
      <c r="X174" s="2"/>
      <c r="Y174" s="2"/>
      <c r="Z174" s="2"/>
    </row>
    <row r="175" ht="14.25" customHeight="1">
      <c r="A175" s="75">
        <f t="shared" si="44"/>
        <v>163</v>
      </c>
      <c r="B175" s="76" t="s">
        <v>695</v>
      </c>
      <c r="C175" s="66" t="s">
        <v>149</v>
      </c>
      <c r="D175" s="66">
        <v>1.0</v>
      </c>
      <c r="E175" s="67" t="str">
        <f>IFERROR(VLOOKUP(B175,Hoja1!$B$6:$E$202,4,FALSE),"N/A")</f>
        <v>N/A</v>
      </c>
      <c r="F175" s="67" t="str">
        <f>IFERROR(VLOOKUP(B175,'Hoja 3'!E173:G467,3,FALSE),"item no compatible")</f>
        <v>item no compatible</v>
      </c>
      <c r="G175" s="74"/>
      <c r="H175" s="77">
        <f t="shared" si="5"/>
        <v>169</v>
      </c>
      <c r="I175" s="78" t="s">
        <v>698</v>
      </c>
      <c r="J175" s="18"/>
      <c r="K175" s="20"/>
      <c r="L175" s="66" t="s">
        <v>208</v>
      </c>
      <c r="M175" s="66">
        <v>1.0</v>
      </c>
      <c r="N175" s="67" t="str">
        <f>IFERROR(VLOOKUP(I175,Hoja1!$I$6:$N$202,6,FALSE),"N/A")</f>
        <v>N/A</v>
      </c>
      <c r="O175" s="67">
        <f>VLOOKUP(I175,'Hoja 3'!$E$878:$G$1152,3,FALSE)</f>
        <v>1</v>
      </c>
      <c r="P175" s="79">
        <f>VLOOKUP(I175, 'Hoja 3'!$E$304:$H$578, 4, FALSE)</f>
        <v>327235.68</v>
      </c>
      <c r="Q175" s="83" t="s">
        <v>253</v>
      </c>
      <c r="R175" s="83" t="s">
        <v>253</v>
      </c>
      <c r="S175" s="67">
        <f>IFERROR(VLOOKUP(I175,Hoja1!$I$6:$P$202,8,FALSE),"N/A")</f>
        <v>131123</v>
      </c>
      <c r="T175" s="67">
        <f>VLOOKUP(I175,'Hoja 3'!$E$878:$G$1152,3,FALSE)</f>
        <v>1</v>
      </c>
      <c r="U175" s="83" t="s">
        <v>253</v>
      </c>
      <c r="V175" s="2"/>
      <c r="W175" s="2"/>
      <c r="X175" s="2"/>
      <c r="Y175" s="2"/>
      <c r="Z175" s="2"/>
    </row>
    <row r="176" ht="14.25" customHeight="1">
      <c r="A176" s="75">
        <f t="shared" si="44"/>
        <v>164</v>
      </c>
      <c r="B176" s="76" t="s">
        <v>700</v>
      </c>
      <c r="C176" s="66" t="s">
        <v>149</v>
      </c>
      <c r="D176" s="66">
        <v>1.0</v>
      </c>
      <c r="E176" s="67" t="str">
        <f>IFERROR(VLOOKUP(B176,Hoja1!$B$6:$E$202,4,FALSE),"N/A")</f>
        <v>N/A</v>
      </c>
      <c r="F176" s="67" t="str">
        <f>IFERROR(VLOOKUP(B176,'Hoja 3'!E174:G468,3,FALSE),"item no compatible")</f>
        <v>item no compatible</v>
      </c>
      <c r="G176" s="74"/>
      <c r="H176" s="77">
        <f t="shared" si="5"/>
        <v>170</v>
      </c>
      <c r="I176" s="78" t="s">
        <v>702</v>
      </c>
      <c r="J176" s="18"/>
      <c r="K176" s="20"/>
      <c r="L176" s="66" t="s">
        <v>208</v>
      </c>
      <c r="M176" s="66">
        <v>1.0</v>
      </c>
      <c r="N176" s="67" t="str">
        <f>IFERROR(VLOOKUP(I176,Hoja1!$I$6:$N$202,6,FALSE),"N/A")</f>
        <v>N/A</v>
      </c>
      <c r="O176" s="67">
        <f>VLOOKUP(I176,'Hoja 3'!$E$878:$G$1152,3,FALSE)</f>
        <v>1</v>
      </c>
      <c r="P176" s="79">
        <f>VLOOKUP(I176, 'Hoja 3'!$E$304:$H$578, 4, FALSE)</f>
        <v>572662.44</v>
      </c>
      <c r="Q176" s="83" t="s">
        <v>253</v>
      </c>
      <c r="R176" s="83" t="s">
        <v>253</v>
      </c>
      <c r="S176" s="67">
        <f>IFERROR(VLOOKUP(I176,Hoja1!$I$6:$P$202,8,FALSE),"N/A")</f>
        <v>80482</v>
      </c>
      <c r="T176" s="67">
        <f>VLOOKUP(I176,'Hoja 3'!$E$878:$G$1152,3,FALSE)</f>
        <v>1</v>
      </c>
      <c r="U176" s="83" t="s">
        <v>253</v>
      </c>
      <c r="V176" s="2"/>
      <c r="W176" s="2"/>
      <c r="X176" s="2"/>
      <c r="Y176" s="2"/>
      <c r="Z176" s="2"/>
    </row>
    <row r="177" ht="14.25" customHeight="1">
      <c r="A177" s="75">
        <f t="shared" si="44"/>
        <v>165</v>
      </c>
      <c r="B177" s="76" t="s">
        <v>704</v>
      </c>
      <c r="C177" s="66" t="s">
        <v>149</v>
      </c>
      <c r="D177" s="66">
        <v>1.0</v>
      </c>
      <c r="E177" s="67" t="str">
        <f>IFERROR(VLOOKUP(B177,Hoja1!$B$6:$E$202,4,FALSE),"N/A")</f>
        <v>N/A</v>
      </c>
      <c r="F177" s="67" t="str">
        <f>IFERROR(VLOOKUP(B177,'Hoja 3'!E175:G469,3,FALSE),"item no compatible")</f>
        <v>item no compatible</v>
      </c>
      <c r="G177" s="74"/>
      <c r="H177" s="77">
        <f t="shared" si="5"/>
        <v>171</v>
      </c>
      <c r="I177" s="78" t="s">
        <v>707</v>
      </c>
      <c r="J177" s="18"/>
      <c r="K177" s="20"/>
      <c r="L177" s="66" t="s">
        <v>208</v>
      </c>
      <c r="M177" s="66">
        <v>1.0</v>
      </c>
      <c r="N177" s="67" t="str">
        <f>IFERROR(VLOOKUP(I177,Hoja1!$I$6:$N$202,6,FALSE),"N/A")</f>
        <v>N/A</v>
      </c>
      <c r="O177" s="67">
        <f>VLOOKUP(I177,'Hoja 3'!$E$878:$G$1152,3,FALSE)</f>
        <v>1</v>
      </c>
      <c r="P177" s="79">
        <f>VLOOKUP(I177, 'Hoja 3'!$E$304:$H$578, 4, FALSE)</f>
        <v>76354.99</v>
      </c>
      <c r="Q177" s="83" t="s">
        <v>253</v>
      </c>
      <c r="R177" s="83" t="s">
        <v>253</v>
      </c>
      <c r="S177" s="67">
        <f>IFERROR(VLOOKUP(I177,Hoja1!$I$6:$P$202,8,FALSE),"N/A")</f>
        <v>91943</v>
      </c>
      <c r="T177" s="67">
        <f>VLOOKUP(I177,'Hoja 3'!$E$878:$G$1152,3,FALSE)</f>
        <v>1</v>
      </c>
      <c r="U177" s="83" t="s">
        <v>253</v>
      </c>
      <c r="V177" s="2"/>
      <c r="W177" s="2"/>
      <c r="X177" s="2"/>
      <c r="Y177" s="2"/>
      <c r="Z177" s="2"/>
    </row>
    <row r="178" ht="14.25" customHeight="1">
      <c r="A178" s="75">
        <f t="shared" si="44"/>
        <v>166</v>
      </c>
      <c r="B178" s="76" t="s">
        <v>1345</v>
      </c>
      <c r="C178" s="66" t="s">
        <v>149</v>
      </c>
      <c r="D178" s="66">
        <v>1.0</v>
      </c>
      <c r="E178" s="67">
        <f>IFERROR(VLOOKUP(B178,Hoja1!$B$6:$E$202,4,FALSE),"N/A")</f>
        <v>106169.9408</v>
      </c>
      <c r="F178" s="67" t="str">
        <f>IFERROR(VLOOKUP(B178,'Hoja 3'!E176:G470,3,FALSE),"item no compatible")</f>
        <v>item no compatible</v>
      </c>
      <c r="G178" s="74"/>
      <c r="H178" s="77">
        <f t="shared" si="5"/>
        <v>172</v>
      </c>
      <c r="I178" s="78" t="s">
        <v>860</v>
      </c>
      <c r="J178" s="18"/>
      <c r="K178" s="20"/>
      <c r="L178" s="66" t="s">
        <v>208</v>
      </c>
      <c r="M178" s="66">
        <v>1.0</v>
      </c>
      <c r="N178" s="67">
        <f>IFERROR(VLOOKUP(I178,Hoja1!$I$6:$N$202,6,FALSE),"N/A")</f>
        <v>27850</v>
      </c>
      <c r="O178" s="67">
        <f>VLOOKUP(I178,'Hoja 3'!$E$878:$G$1152,3,FALSE)</f>
        <v>360</v>
      </c>
      <c r="P178" s="79">
        <f>VLOOKUP(I178, 'Hoja 3'!$E$304:$H$578, 4, FALSE)</f>
        <v>29996.6</v>
      </c>
      <c r="Q178" s="80">
        <f t="shared" ref="Q178:Q194" si="57">((N178-O178)/N178)</f>
        <v>0.9870736086</v>
      </c>
      <c r="R178" s="80">
        <f t="shared" ref="R178:R194" si="58">((N178-P178)/N178)</f>
        <v>-0.07707719928</v>
      </c>
      <c r="S178" s="67" t="str">
        <f>IFERROR(VLOOKUP(I178,Hoja1!$I$6:$P$202,8,FALSE),"N/A")</f>
        <v>N/A</v>
      </c>
      <c r="T178" s="67">
        <f>VLOOKUP(I178,'Hoja 3'!$E$878:$G$1152,3,FALSE)</f>
        <v>360</v>
      </c>
      <c r="U178" s="83" t="s">
        <v>253</v>
      </c>
      <c r="V178" s="2"/>
      <c r="W178" s="2"/>
      <c r="X178" s="2"/>
      <c r="Y178" s="2"/>
      <c r="Z178" s="2"/>
    </row>
    <row r="179" ht="14.25" customHeight="1">
      <c r="A179" s="75">
        <f t="shared" si="44"/>
        <v>167</v>
      </c>
      <c r="B179" s="76" t="s">
        <v>708</v>
      </c>
      <c r="C179" s="66" t="s">
        <v>149</v>
      </c>
      <c r="D179" s="66">
        <v>1.0</v>
      </c>
      <c r="E179" s="67">
        <f>IFERROR(VLOOKUP(B179,Hoja1!$B$6:$E$202,4,FALSE),"N/A")</f>
        <v>56249</v>
      </c>
      <c r="F179" s="67" t="str">
        <f>IFERROR(VLOOKUP(B179,'Hoja 3'!E177:G471,3,FALSE),"item no compatible")</f>
        <v>item no compatible</v>
      </c>
      <c r="G179" s="74"/>
      <c r="H179" s="77">
        <f t="shared" si="5"/>
        <v>173</v>
      </c>
      <c r="I179" s="78" t="s">
        <v>710</v>
      </c>
      <c r="J179" s="18"/>
      <c r="K179" s="20"/>
      <c r="L179" s="66" t="s">
        <v>208</v>
      </c>
      <c r="M179" s="66">
        <v>1.0</v>
      </c>
      <c r="N179" s="67">
        <f>IFERROR(VLOOKUP(I179,Hoja1!$I$6:$N$202,6,FALSE),"N/A")</f>
        <v>293922.911</v>
      </c>
      <c r="O179" s="67">
        <f>VLOOKUP(I179,'Hoja 3'!$E$878:$G$1152,3,FALSE)</f>
        <v>26179.2</v>
      </c>
      <c r="P179" s="79">
        <f>VLOOKUP(I179, 'Hoja 3'!$E$304:$H$578, 4, FALSE)</f>
        <v>177252.66</v>
      </c>
      <c r="Q179" s="80">
        <f t="shared" si="57"/>
        <v>0.9109317477</v>
      </c>
      <c r="R179" s="80">
        <f t="shared" si="58"/>
        <v>0.3969416695</v>
      </c>
      <c r="S179" s="67">
        <f>IFERROR(VLOOKUP(I179,Hoja1!$I$6:$P$202,8,FALSE),"N/A")</f>
        <v>281143.654</v>
      </c>
      <c r="T179" s="67">
        <f>VLOOKUP(I179,'Hoja 3'!$E$878:$G$1152,3,FALSE)</f>
        <v>26179.2</v>
      </c>
      <c r="U179" s="80">
        <f t="shared" ref="U179:U183" si="59">((S179-T179)/S179)</f>
        <v>0.9068831908</v>
      </c>
      <c r="V179" s="2"/>
      <c r="W179" s="2"/>
      <c r="X179" s="2"/>
      <c r="Y179" s="2"/>
      <c r="Z179" s="2"/>
    </row>
    <row r="180" ht="14.25" customHeight="1">
      <c r="A180" s="75">
        <f t="shared" si="44"/>
        <v>168</v>
      </c>
      <c r="B180" s="76" t="s">
        <v>712</v>
      </c>
      <c r="C180" s="66" t="s">
        <v>149</v>
      </c>
      <c r="D180" s="66">
        <v>1.0</v>
      </c>
      <c r="E180" s="67">
        <f>IFERROR(VLOOKUP(B180,Hoja1!$B$6:$E$202,4,FALSE),"N/A")</f>
        <v>63701.6464</v>
      </c>
      <c r="F180" s="67" t="str">
        <f>IFERROR(VLOOKUP(B180,'Hoja 3'!E178:G472,3,FALSE),"item no compatible")</f>
        <v>item no compatible</v>
      </c>
      <c r="G180" s="74"/>
      <c r="H180" s="77">
        <f t="shared" si="5"/>
        <v>174</v>
      </c>
      <c r="I180" s="78" t="s">
        <v>716</v>
      </c>
      <c r="J180" s="18"/>
      <c r="K180" s="20"/>
      <c r="L180" s="66" t="s">
        <v>208</v>
      </c>
      <c r="M180" s="66">
        <v>1.0</v>
      </c>
      <c r="N180" s="67">
        <f>IFERROR(VLOOKUP(I180,Hoja1!$I$6:$N$202,6,FALSE),"N/A")</f>
        <v>348272.7</v>
      </c>
      <c r="O180" s="67">
        <f>VLOOKUP(I180,'Hoja 3'!$E$878:$G$1152,3,FALSE)</f>
        <v>36650.4</v>
      </c>
      <c r="P180" s="79">
        <f>VLOOKUP(I180, 'Hoja 3'!$E$304:$H$578, 4, FALSE)</f>
        <v>554937.17</v>
      </c>
      <c r="Q180" s="80">
        <f t="shared" si="57"/>
        <v>0.8947652228</v>
      </c>
      <c r="R180" s="80">
        <f t="shared" si="58"/>
        <v>-0.5933984203</v>
      </c>
      <c r="S180" s="67">
        <f>IFERROR(VLOOKUP(I180,Hoja1!$I$6:$P$202,8,FALSE),"N/A")</f>
        <v>102798.55</v>
      </c>
      <c r="T180" s="67">
        <f>VLOOKUP(I180,'Hoja 3'!$E$878:$G$1152,3,FALSE)</f>
        <v>36650.4</v>
      </c>
      <c r="U180" s="80">
        <f t="shared" si="59"/>
        <v>0.6434735704</v>
      </c>
      <c r="V180" s="2"/>
      <c r="W180" s="2"/>
      <c r="X180" s="2"/>
      <c r="Y180" s="2"/>
      <c r="Z180" s="2"/>
    </row>
    <row r="181" ht="14.25" customHeight="1">
      <c r="A181" s="75">
        <f t="shared" si="44"/>
        <v>169</v>
      </c>
      <c r="B181" s="76" t="s">
        <v>1362</v>
      </c>
      <c r="C181" s="66" t="s">
        <v>149</v>
      </c>
      <c r="D181" s="66">
        <v>1.0</v>
      </c>
      <c r="E181" s="67">
        <f>IFERROR(VLOOKUP(B181,Hoja1!$B$6:$E$202,4,FALSE),"N/A")</f>
        <v>231166</v>
      </c>
      <c r="F181" s="67" t="str">
        <f>IFERROR(VLOOKUP(B181,'Hoja 3'!E179:G473,3,FALSE),"item no compatible")</f>
        <v>item no compatible</v>
      </c>
      <c r="G181" s="74"/>
      <c r="H181" s="77">
        <f t="shared" si="5"/>
        <v>175</v>
      </c>
      <c r="I181" s="78" t="s">
        <v>870</v>
      </c>
      <c r="J181" s="18"/>
      <c r="K181" s="20"/>
      <c r="L181" s="66" t="s">
        <v>208</v>
      </c>
      <c r="M181" s="66">
        <v>1.0</v>
      </c>
      <c r="N181" s="67">
        <f>IFERROR(VLOOKUP(I181,Hoja1!$I$6:$N$202,6,FALSE),"N/A")</f>
        <v>400477</v>
      </c>
      <c r="O181" s="67">
        <f>VLOOKUP(I181,'Hoja 3'!$E$878:$G$1152,3,FALSE)</f>
        <v>23277.6</v>
      </c>
      <c r="P181" s="79">
        <f>VLOOKUP(I181, 'Hoja 3'!$E$304:$H$578, 4, FALSE)</f>
        <v>46358.39</v>
      </c>
      <c r="Q181" s="80">
        <f t="shared" si="57"/>
        <v>0.9418753137</v>
      </c>
      <c r="R181" s="80">
        <f t="shared" si="58"/>
        <v>0.8842420663</v>
      </c>
      <c r="S181" s="67">
        <f>IFERROR(VLOOKUP(I181,Hoja1!$I$6:$P$202,8,FALSE),"N/A")</f>
        <v>402929</v>
      </c>
      <c r="T181" s="67">
        <f>VLOOKUP(I181,'Hoja 3'!$E$878:$G$1152,3,FALSE)</f>
        <v>23277.6</v>
      </c>
      <c r="U181" s="80">
        <f t="shared" si="59"/>
        <v>0.9422290279</v>
      </c>
      <c r="V181" s="2"/>
      <c r="W181" s="2"/>
      <c r="X181" s="2"/>
      <c r="Y181" s="2"/>
      <c r="Z181" s="2"/>
    </row>
    <row r="182" ht="14.25" customHeight="1">
      <c r="A182" s="75">
        <f t="shared" si="44"/>
        <v>170</v>
      </c>
      <c r="B182" s="76" t="s">
        <v>719</v>
      </c>
      <c r="C182" s="66" t="s">
        <v>149</v>
      </c>
      <c r="D182" s="66">
        <v>1.0</v>
      </c>
      <c r="E182" s="67" t="str">
        <f>IFERROR(VLOOKUP(B182,Hoja1!$B$6:$E$202,4,FALSE),"N/A")</f>
        <v>N/A</v>
      </c>
      <c r="F182" s="67" t="str">
        <f>IFERROR(VLOOKUP(B182,'Hoja 3'!E180:G474,3,FALSE),"item no compatible")</f>
        <v>item no compatible</v>
      </c>
      <c r="G182" s="74"/>
      <c r="H182" s="77">
        <f t="shared" si="5"/>
        <v>176</v>
      </c>
      <c r="I182" s="78" t="s">
        <v>722</v>
      </c>
      <c r="J182" s="18"/>
      <c r="K182" s="20"/>
      <c r="L182" s="66" t="s">
        <v>208</v>
      </c>
      <c r="M182" s="66">
        <v>1.0</v>
      </c>
      <c r="N182" s="67">
        <f>IFERROR(VLOOKUP(I182,Hoja1!$I$6:$N$202,6,FALSE),"N/A")</f>
        <v>1255066</v>
      </c>
      <c r="O182" s="67">
        <f>VLOOKUP(I182,'Hoja 3'!$E$878:$G$1152,3,FALSE)</f>
        <v>64138.4</v>
      </c>
      <c r="P182" s="79">
        <f>VLOOKUP(I182, 'Hoja 3'!$E$304:$H$578, 4, FALSE)</f>
        <v>668106.18</v>
      </c>
      <c r="Q182" s="80">
        <f t="shared" si="57"/>
        <v>0.9488963927</v>
      </c>
      <c r="R182" s="80">
        <f t="shared" si="58"/>
        <v>0.467672473</v>
      </c>
      <c r="S182" s="67">
        <f>IFERROR(VLOOKUP(I182,Hoja1!$I$6:$P$202,8,FALSE),"N/A")</f>
        <v>1237542</v>
      </c>
      <c r="T182" s="67">
        <f>VLOOKUP(I182,'Hoja 3'!$E$878:$G$1152,3,FALSE)</f>
        <v>64138.4</v>
      </c>
      <c r="U182" s="80">
        <f t="shared" si="59"/>
        <v>0.9481727489</v>
      </c>
      <c r="V182" s="2"/>
      <c r="W182" s="2"/>
      <c r="X182" s="2"/>
      <c r="Y182" s="2"/>
      <c r="Z182" s="2"/>
    </row>
    <row r="183" ht="14.25" customHeight="1">
      <c r="A183" s="75">
        <f t="shared" si="44"/>
        <v>171</v>
      </c>
      <c r="B183" s="76" t="s">
        <v>732</v>
      </c>
      <c r="C183" s="66" t="s">
        <v>149</v>
      </c>
      <c r="D183" s="66">
        <v>1.0</v>
      </c>
      <c r="E183" s="67">
        <f>IFERROR(VLOOKUP(B183,Hoja1!$B$6:$E$202,4,FALSE),"N/A")</f>
        <v>32146</v>
      </c>
      <c r="F183" s="67" t="str">
        <f>IFERROR(VLOOKUP(B183,'Hoja 3'!E181:G475,3,FALSE),"item no compatible")</f>
        <v>item no compatible</v>
      </c>
      <c r="G183" s="74"/>
      <c r="H183" s="77">
        <f t="shared" si="5"/>
        <v>177</v>
      </c>
      <c r="I183" s="78" t="s">
        <v>736</v>
      </c>
      <c r="J183" s="18"/>
      <c r="K183" s="20"/>
      <c r="L183" s="66" t="s">
        <v>208</v>
      </c>
      <c r="M183" s="66">
        <v>1.0</v>
      </c>
      <c r="N183" s="67">
        <f>IFERROR(VLOOKUP(I183,Hoja1!$I$6:$N$202,6,FALSE),"N/A")</f>
        <v>131293.8</v>
      </c>
      <c r="O183" s="67">
        <f>VLOOKUP(I183,'Hoja 3'!$E$878:$G$1152,3,FALSE)</f>
        <v>42758.4</v>
      </c>
      <c r="P183" s="79">
        <f>VLOOKUP(I183, 'Hoja 3'!$E$304:$H$578, 4, FALSE)</f>
        <v>177252.66</v>
      </c>
      <c r="Q183" s="80">
        <f t="shared" si="57"/>
        <v>0.6743303949</v>
      </c>
      <c r="R183" s="80">
        <f t="shared" si="58"/>
        <v>-0.3500459275</v>
      </c>
      <c r="S183" s="67">
        <f>IFERROR(VLOOKUP(I183,Hoja1!$I$6:$P$202,8,FALSE),"N/A")</f>
        <v>131293.8</v>
      </c>
      <c r="T183" s="67">
        <f>VLOOKUP(I183,'Hoja 3'!$E$878:$G$1152,3,FALSE)</f>
        <v>42758.4</v>
      </c>
      <c r="U183" s="80">
        <f t="shared" si="59"/>
        <v>0.6743303949</v>
      </c>
      <c r="V183" s="2"/>
      <c r="W183" s="2"/>
      <c r="X183" s="2"/>
      <c r="Y183" s="2"/>
      <c r="Z183" s="2"/>
    </row>
    <row r="184" ht="14.25" customHeight="1">
      <c r="A184" s="75">
        <f t="shared" si="44"/>
        <v>172</v>
      </c>
      <c r="B184" s="76" t="s">
        <v>739</v>
      </c>
      <c r="C184" s="66" t="s">
        <v>149</v>
      </c>
      <c r="D184" s="66">
        <v>1.0</v>
      </c>
      <c r="E184" s="67">
        <f>IFERROR(VLOOKUP(B184,Hoja1!$B$6:$E$202,4,FALSE),"N/A")</f>
        <v>65843</v>
      </c>
      <c r="F184" s="67" t="str">
        <f>IFERROR(VLOOKUP(B184,'Hoja 3'!E182:G476,3,FALSE),"item no compatible")</f>
        <v>item no compatible</v>
      </c>
      <c r="G184" s="74"/>
      <c r="H184" s="77">
        <f t="shared" si="5"/>
        <v>178</v>
      </c>
      <c r="I184" s="78" t="s">
        <v>740</v>
      </c>
      <c r="J184" s="18"/>
      <c r="K184" s="20"/>
      <c r="L184" s="66" t="s">
        <v>208</v>
      </c>
      <c r="M184" s="66">
        <v>1.0</v>
      </c>
      <c r="N184" s="67">
        <f>IFERROR(VLOOKUP(I184,Hoja1!$I$6:$N$202,6,FALSE),"N/A")</f>
        <v>357174</v>
      </c>
      <c r="O184" s="67">
        <f>VLOOKUP(I184,'Hoja 3'!$E$878:$G$1152,3,FALSE)</f>
        <v>1</v>
      </c>
      <c r="P184" s="79">
        <f>VLOOKUP(I184, 'Hoja 3'!$E$304:$H$578, 4, FALSE)</f>
        <v>818089.2</v>
      </c>
      <c r="Q184" s="80">
        <f t="shared" si="57"/>
        <v>0.9999972002</v>
      </c>
      <c r="R184" s="80">
        <f t="shared" si="58"/>
        <v>-1.290450033</v>
      </c>
      <c r="S184" s="67" t="str">
        <f>IFERROR(VLOOKUP(I184,Hoja1!$I$6:$P$202,8,FALSE),"N/A")</f>
        <v>N/A</v>
      </c>
      <c r="T184" s="67">
        <f>VLOOKUP(I184,'Hoja 3'!$E$878:$G$1152,3,FALSE)</f>
        <v>1</v>
      </c>
      <c r="U184" s="83" t="s">
        <v>253</v>
      </c>
      <c r="V184" s="2"/>
      <c r="W184" s="2"/>
      <c r="X184" s="2"/>
      <c r="Y184" s="2"/>
      <c r="Z184" s="2"/>
    </row>
    <row r="185" ht="14.25" customHeight="1">
      <c r="A185" s="75">
        <f t="shared" si="44"/>
        <v>173</v>
      </c>
      <c r="B185" s="76" t="s">
        <v>743</v>
      </c>
      <c r="C185" s="66" t="s">
        <v>149</v>
      </c>
      <c r="D185" s="66">
        <v>1.0</v>
      </c>
      <c r="E185" s="67">
        <f>IFERROR(VLOOKUP(B185,Hoja1!$B$6:$E$202,4,FALSE),"N/A")</f>
        <v>131632</v>
      </c>
      <c r="F185" s="67" t="str">
        <f>IFERROR(VLOOKUP(B185,'Hoja 3'!E183:G477,3,FALSE),"item no compatible")</f>
        <v>item no compatible</v>
      </c>
      <c r="G185" s="74"/>
      <c r="H185" s="77">
        <f t="shared" si="5"/>
        <v>179</v>
      </c>
      <c r="I185" s="78" t="s">
        <v>746</v>
      </c>
      <c r="J185" s="18"/>
      <c r="K185" s="20"/>
      <c r="L185" s="66" t="s">
        <v>208</v>
      </c>
      <c r="M185" s="66">
        <v>1.0</v>
      </c>
      <c r="N185" s="67">
        <f>IFERROR(VLOOKUP(I185,Hoja1!$I$6:$N$202,6,FALSE),"N/A")</f>
        <v>315815.2885</v>
      </c>
      <c r="O185" s="67">
        <f>VLOOKUP(I185,'Hoja 3'!$E$878:$G$1152,3,FALSE)</f>
        <v>58902.4</v>
      </c>
      <c r="P185" s="79">
        <f>VLOOKUP(I185, 'Hoja 3'!$E$304:$H$578, 4, FALSE)</f>
        <v>313600.86</v>
      </c>
      <c r="Q185" s="80">
        <f t="shared" si="57"/>
        <v>0.8134909799</v>
      </c>
      <c r="R185" s="80">
        <f t="shared" si="58"/>
        <v>0.007011783725</v>
      </c>
      <c r="S185" s="67">
        <f>IFERROR(VLOOKUP(I185,Hoja1!$I$6:$P$202,8,FALSE),"N/A")</f>
        <v>247211</v>
      </c>
      <c r="T185" s="67">
        <f>VLOOKUP(I185,'Hoja 3'!$E$878:$G$1152,3,FALSE)</f>
        <v>58902.4</v>
      </c>
      <c r="U185" s="80">
        <f t="shared" ref="U185:U194" si="60">((S185-T185)/S185)</f>
        <v>0.7617322854</v>
      </c>
      <c r="V185" s="2"/>
      <c r="W185" s="2"/>
      <c r="X185" s="2"/>
      <c r="Y185" s="2"/>
      <c r="Z185" s="2"/>
    </row>
    <row r="186" ht="14.25" customHeight="1">
      <c r="A186" s="75">
        <f t="shared" si="44"/>
        <v>174</v>
      </c>
      <c r="B186" s="76" t="s">
        <v>750</v>
      </c>
      <c r="C186" s="66" t="s">
        <v>149</v>
      </c>
      <c r="D186" s="66">
        <v>1.0</v>
      </c>
      <c r="E186" s="67">
        <f>IFERROR(VLOOKUP(B186,Hoja1!$B$6:$E$202,4,FALSE),"N/A")</f>
        <v>36638.2352</v>
      </c>
      <c r="F186" s="67" t="str">
        <f>IFERROR(VLOOKUP(B186,'Hoja 3'!E184:G478,3,FALSE),"item no compatible")</f>
        <v>item no compatible</v>
      </c>
      <c r="G186" s="74"/>
      <c r="H186" s="77">
        <f t="shared" si="5"/>
        <v>180</v>
      </c>
      <c r="I186" s="78" t="s">
        <v>753</v>
      </c>
      <c r="J186" s="18"/>
      <c r="K186" s="20"/>
      <c r="L186" s="66" t="s">
        <v>208</v>
      </c>
      <c r="M186" s="66">
        <v>1.0</v>
      </c>
      <c r="N186" s="67">
        <f>IFERROR(VLOOKUP(I186,Hoja1!$I$6:$N$202,6,FALSE),"N/A")</f>
        <v>615629</v>
      </c>
      <c r="O186" s="67">
        <f>VLOOKUP(I186,'Hoja 3'!$E$878:$G$1152,3,FALSE)</f>
        <v>51888.8</v>
      </c>
      <c r="P186" s="79">
        <f>VLOOKUP(I186, 'Hoja 3'!$E$304:$H$578, 4, FALSE)</f>
        <v>436314.24</v>
      </c>
      <c r="Q186" s="80">
        <f t="shared" si="57"/>
        <v>0.915714172</v>
      </c>
      <c r="R186" s="80">
        <f t="shared" si="58"/>
        <v>0.2912708141</v>
      </c>
      <c r="S186" s="67">
        <f>IFERROR(VLOOKUP(I186,Hoja1!$I$6:$P$202,8,FALSE),"N/A")</f>
        <v>862697</v>
      </c>
      <c r="T186" s="67">
        <f>VLOOKUP(I186,'Hoja 3'!$E$878:$G$1152,3,FALSE)</f>
        <v>51888.8</v>
      </c>
      <c r="U186" s="80">
        <f t="shared" si="60"/>
        <v>0.9398528104</v>
      </c>
      <c r="V186" s="2"/>
      <c r="W186" s="2"/>
      <c r="X186" s="2"/>
      <c r="Y186" s="2"/>
      <c r="Z186" s="2"/>
    </row>
    <row r="187" ht="14.25" customHeight="1">
      <c r="A187" s="75">
        <f t="shared" si="44"/>
        <v>175</v>
      </c>
      <c r="B187" s="76" t="s">
        <v>756</v>
      </c>
      <c r="C187" s="66" t="s">
        <v>149</v>
      </c>
      <c r="D187" s="66">
        <v>1.0</v>
      </c>
      <c r="E187" s="67" t="str">
        <f>IFERROR(VLOOKUP(B187,Hoja1!$B$6:$E$202,4,FALSE),"N/A")</f>
        <v>N/A</v>
      </c>
      <c r="F187" s="67" t="str">
        <f>IFERROR(VLOOKUP(B187,'Hoja 3'!E185:G479,3,FALSE),"item no compatible")</f>
        <v>item no compatible</v>
      </c>
      <c r="G187" s="74"/>
      <c r="H187" s="77">
        <f t="shared" si="5"/>
        <v>181</v>
      </c>
      <c r="I187" s="78" t="s">
        <v>758</v>
      </c>
      <c r="J187" s="18"/>
      <c r="K187" s="20"/>
      <c r="L187" s="66" t="s">
        <v>208</v>
      </c>
      <c r="M187" s="66">
        <v>1.0</v>
      </c>
      <c r="N187" s="67">
        <f>IFERROR(VLOOKUP(I187,Hoja1!$I$6:$N$202,6,FALSE),"N/A")</f>
        <v>50215.4515</v>
      </c>
      <c r="O187" s="67">
        <f>VLOOKUP(I187,'Hoja 3'!$E$878:$G$1152,3,FALSE)</f>
        <v>1</v>
      </c>
      <c r="P187" s="79">
        <f>VLOOKUP(I187, 'Hoja 3'!$E$304:$H$578, 4, FALSE)</f>
        <v>10907.86</v>
      </c>
      <c r="Q187" s="80">
        <f t="shared" si="57"/>
        <v>0.9999800858</v>
      </c>
      <c r="R187" s="80">
        <f t="shared" si="58"/>
        <v>0.7827788126</v>
      </c>
      <c r="S187" s="67">
        <f>IFERROR(VLOOKUP(I187,Hoja1!$I$6:$P$202,8,FALSE),"N/A")</f>
        <v>48032.171</v>
      </c>
      <c r="T187" s="67">
        <f>VLOOKUP(I187,'Hoja 3'!$E$878:$G$1152,3,FALSE)</f>
        <v>1</v>
      </c>
      <c r="U187" s="80">
        <f t="shared" si="60"/>
        <v>0.9999791806</v>
      </c>
      <c r="V187" s="2"/>
      <c r="W187" s="2"/>
      <c r="X187" s="2"/>
      <c r="Y187" s="2"/>
      <c r="Z187" s="2"/>
    </row>
    <row r="188" ht="14.25" customHeight="1">
      <c r="A188" s="75">
        <f t="shared" si="44"/>
        <v>176</v>
      </c>
      <c r="B188" s="76" t="s">
        <v>762</v>
      </c>
      <c r="C188" s="66" t="s">
        <v>149</v>
      </c>
      <c r="D188" s="66">
        <v>1.0</v>
      </c>
      <c r="E188" s="67" t="str">
        <f>IFERROR(VLOOKUP(B188,Hoja1!$B$6:$E$202,4,FALSE),"N/A")</f>
        <v>N/A</v>
      </c>
      <c r="F188" s="67" t="str">
        <f>IFERROR(VLOOKUP(B188,'Hoja 3'!E186:G480,3,FALSE),"item no compatible")</f>
        <v>item no compatible</v>
      </c>
      <c r="G188" s="74"/>
      <c r="H188" s="77">
        <f t="shared" si="5"/>
        <v>182</v>
      </c>
      <c r="I188" s="78" t="s">
        <v>764</v>
      </c>
      <c r="J188" s="18"/>
      <c r="K188" s="20"/>
      <c r="L188" s="66" t="s">
        <v>208</v>
      </c>
      <c r="M188" s="66">
        <v>1.0</v>
      </c>
      <c r="N188" s="67">
        <f>IFERROR(VLOOKUP(I188,Hoja1!$I$6:$N$202,6,FALSE),"N/A")</f>
        <v>44704.87</v>
      </c>
      <c r="O188" s="67">
        <f>VLOOKUP(I188,'Hoja 3'!$E$878:$G$1152,3,FALSE)</f>
        <v>8464.8</v>
      </c>
      <c r="P188" s="79">
        <f>VLOOKUP(I188, 'Hoja 3'!$E$304:$H$578, 4, FALSE)</f>
        <v>10907.86</v>
      </c>
      <c r="Q188" s="80">
        <f t="shared" si="57"/>
        <v>0.8106515017</v>
      </c>
      <c r="R188" s="80">
        <f t="shared" si="58"/>
        <v>0.7560028695</v>
      </c>
      <c r="S188" s="67">
        <f>IFERROR(VLOOKUP(I188,Hoja1!$I$6:$P$202,8,FALSE),"N/A")</f>
        <v>42761.18</v>
      </c>
      <c r="T188" s="67">
        <f>VLOOKUP(I188,'Hoja 3'!$E$878:$G$1152,3,FALSE)</f>
        <v>8464.8</v>
      </c>
      <c r="U188" s="80">
        <f t="shared" si="60"/>
        <v>0.8020447518</v>
      </c>
      <c r="V188" s="2"/>
      <c r="W188" s="2"/>
      <c r="X188" s="2"/>
      <c r="Y188" s="2"/>
      <c r="Z188" s="2"/>
    </row>
    <row r="189" ht="14.25" customHeight="1">
      <c r="A189" s="75">
        <f t="shared" si="44"/>
        <v>177</v>
      </c>
      <c r="B189" s="76" t="s">
        <v>1420</v>
      </c>
      <c r="C189" s="66" t="s">
        <v>149</v>
      </c>
      <c r="D189" s="66">
        <v>1.0</v>
      </c>
      <c r="E189" s="67">
        <f>IFERROR(VLOOKUP(B189,Hoja1!$B$6:$E$202,4,FALSE),"N/A")</f>
        <v>95553.2592</v>
      </c>
      <c r="F189" s="67" t="str">
        <f>IFERROR(VLOOKUP(B189,'Hoja 3'!E187:G481,3,FALSE),"item no compatible")</f>
        <v>item no compatible</v>
      </c>
      <c r="G189" s="74"/>
      <c r="H189" s="77">
        <f t="shared" si="5"/>
        <v>183</v>
      </c>
      <c r="I189" s="78" t="s">
        <v>891</v>
      </c>
      <c r="J189" s="18"/>
      <c r="K189" s="20"/>
      <c r="L189" s="66" t="s">
        <v>208</v>
      </c>
      <c r="M189" s="66">
        <v>1.0</v>
      </c>
      <c r="N189" s="67">
        <f>IFERROR(VLOOKUP(I189,Hoja1!$I$6:$N$202,6,FALSE),"N/A")</f>
        <v>1198347.95</v>
      </c>
      <c r="O189" s="67">
        <f>VLOOKUP(I189,'Hoja 3'!$E$878:$G$1152,3,FALSE)</f>
        <v>1</v>
      </c>
      <c r="P189" s="79">
        <f>VLOOKUP(I189, 'Hoja 3'!$E$304:$H$578, 4, FALSE)</f>
        <v>133621.24</v>
      </c>
      <c r="Q189" s="80">
        <f t="shared" si="57"/>
        <v>0.9999991655</v>
      </c>
      <c r="R189" s="80">
        <f t="shared" si="58"/>
        <v>0.8884954574</v>
      </c>
      <c r="S189" s="67">
        <f>IFERROR(VLOOKUP(I189,Hoja1!$I$6:$P$202,8,FALSE),"N/A")</f>
        <v>920568.2</v>
      </c>
      <c r="T189" s="67">
        <f>VLOOKUP(I189,'Hoja 3'!$E$878:$G$1152,3,FALSE)</f>
        <v>1</v>
      </c>
      <c r="U189" s="80">
        <f t="shared" si="60"/>
        <v>0.9999989137</v>
      </c>
      <c r="V189" s="2"/>
      <c r="W189" s="2"/>
      <c r="X189" s="2"/>
      <c r="Y189" s="2"/>
      <c r="Z189" s="2"/>
    </row>
    <row r="190" ht="14.25" customHeight="1">
      <c r="A190" s="75">
        <f t="shared" si="44"/>
        <v>178</v>
      </c>
      <c r="B190" s="76" t="s">
        <v>1426</v>
      </c>
      <c r="C190" s="66" t="s">
        <v>149</v>
      </c>
      <c r="D190" s="66">
        <v>1.0</v>
      </c>
      <c r="E190" s="67">
        <f>IFERROR(VLOOKUP(B190,Hoja1!$B$6:$E$202,4,FALSE),"N/A")</f>
        <v>86867.3232</v>
      </c>
      <c r="F190" s="67" t="str">
        <f>IFERROR(VLOOKUP(B190,'Hoja 3'!E188:G482,3,FALSE),"item no compatible")</f>
        <v>item no compatible</v>
      </c>
      <c r="G190" s="74"/>
      <c r="H190" s="77">
        <f t="shared" si="5"/>
        <v>184</v>
      </c>
      <c r="I190" s="78" t="s">
        <v>895</v>
      </c>
      <c r="J190" s="18"/>
      <c r="K190" s="20"/>
      <c r="L190" s="66" t="s">
        <v>208</v>
      </c>
      <c r="M190" s="66">
        <v>1.0</v>
      </c>
      <c r="N190" s="67">
        <f>IFERROR(VLOOKUP(I190,Hoja1!$I$6:$N$202,6,FALSE),"N/A")</f>
        <v>545643</v>
      </c>
      <c r="O190" s="67">
        <f>VLOOKUP(I190,'Hoja 3'!$E$878:$G$1152,3,FALSE)</f>
        <v>3490.4</v>
      </c>
      <c r="P190" s="79">
        <f>VLOOKUP(I190, 'Hoja 3'!$E$304:$H$578, 4, FALSE)</f>
        <v>32723.57</v>
      </c>
      <c r="Q190" s="80">
        <f t="shared" si="57"/>
        <v>0.9936031434</v>
      </c>
      <c r="R190" s="80">
        <f t="shared" si="58"/>
        <v>0.9400275088</v>
      </c>
      <c r="S190" s="67">
        <f>IFERROR(VLOOKUP(I190,Hoja1!$I$6:$P$202,8,FALSE),"N/A")</f>
        <v>314629</v>
      </c>
      <c r="T190" s="67">
        <f>VLOOKUP(I190,'Hoja 3'!$E$878:$G$1152,3,FALSE)</f>
        <v>3490.4</v>
      </c>
      <c r="U190" s="80">
        <f t="shared" si="60"/>
        <v>0.9889062992</v>
      </c>
      <c r="V190" s="2"/>
      <c r="W190" s="2"/>
      <c r="X190" s="2"/>
      <c r="Y190" s="2"/>
      <c r="Z190" s="2"/>
    </row>
    <row r="191" ht="14.25" customHeight="1">
      <c r="A191" s="75">
        <f t="shared" si="44"/>
        <v>179</v>
      </c>
      <c r="B191" s="76" t="s">
        <v>1430</v>
      </c>
      <c r="C191" s="66" t="s">
        <v>149</v>
      </c>
      <c r="D191" s="66">
        <v>1.0</v>
      </c>
      <c r="E191" s="67">
        <f>IFERROR(VLOOKUP(B191,Hoja1!$B$6:$E$202,4,FALSE),"N/A")</f>
        <v>115014</v>
      </c>
      <c r="F191" s="67" t="str">
        <f>IFERROR(VLOOKUP(B191,'Hoja 3'!E189:G483,3,FALSE),"item no compatible")</f>
        <v>item no compatible</v>
      </c>
      <c r="G191" s="74"/>
      <c r="H191" s="77">
        <f t="shared" si="5"/>
        <v>185</v>
      </c>
      <c r="I191" s="78" t="s">
        <v>899</v>
      </c>
      <c r="J191" s="18"/>
      <c r="K191" s="20"/>
      <c r="L191" s="66" t="s">
        <v>208</v>
      </c>
      <c r="M191" s="66">
        <v>1.0</v>
      </c>
      <c r="N191" s="67">
        <f>IFERROR(VLOOKUP(I191,Hoja1!$I$6:$N$202,6,FALSE),"N/A")</f>
        <v>10898.872</v>
      </c>
      <c r="O191" s="67">
        <f>VLOOKUP(I191,'Hoja 3'!$E$878:$G$1152,3,FALSE)</f>
        <v>314.4</v>
      </c>
      <c r="P191" s="79">
        <f>VLOOKUP(I191, 'Hoja 3'!$E$304:$H$578, 4, FALSE)</f>
        <v>16361.78</v>
      </c>
      <c r="Q191" s="80">
        <f t="shared" si="57"/>
        <v>0.971152978</v>
      </c>
      <c r="R191" s="80">
        <f t="shared" si="58"/>
        <v>-0.5012360912</v>
      </c>
      <c r="S191" s="67">
        <f>IFERROR(VLOOKUP(I191,Hoja1!$I$6:$P$202,8,FALSE),"N/A")</f>
        <v>10425.008</v>
      </c>
      <c r="T191" s="67">
        <f>VLOOKUP(I191,'Hoja 3'!$E$878:$G$1152,3,FALSE)</f>
        <v>314.4</v>
      </c>
      <c r="U191" s="80">
        <f t="shared" si="60"/>
        <v>0.9698417498</v>
      </c>
      <c r="V191" s="2"/>
      <c r="W191" s="2"/>
      <c r="X191" s="2"/>
      <c r="Y191" s="2"/>
      <c r="Z191" s="2"/>
    </row>
    <row r="192" ht="14.25" customHeight="1">
      <c r="A192" s="75">
        <f t="shared" si="44"/>
        <v>180</v>
      </c>
      <c r="B192" s="76" t="s">
        <v>1435</v>
      </c>
      <c r="C192" s="66" t="s">
        <v>149</v>
      </c>
      <c r="D192" s="66">
        <v>1.0</v>
      </c>
      <c r="E192" s="67">
        <f>IFERROR(VLOOKUP(B192,Hoja1!$B$6:$E$202,4,FALSE),"N/A")</f>
        <v>115014</v>
      </c>
      <c r="F192" s="67" t="str">
        <f>IFERROR(VLOOKUP(B192,'Hoja 3'!E190:G484,3,FALSE),"item no compatible")</f>
        <v>item no compatible</v>
      </c>
      <c r="G192" s="74"/>
      <c r="H192" s="77">
        <f t="shared" si="5"/>
        <v>186</v>
      </c>
      <c r="I192" s="78" t="s">
        <v>903</v>
      </c>
      <c r="J192" s="18"/>
      <c r="K192" s="20"/>
      <c r="L192" s="66" t="s">
        <v>208</v>
      </c>
      <c r="M192" s="66">
        <v>1.0</v>
      </c>
      <c r="N192" s="67">
        <f>IFERROR(VLOOKUP(I192,Hoja1!$I$6:$N$202,6,FALSE),"N/A")</f>
        <v>29810.8</v>
      </c>
      <c r="O192" s="67">
        <f>VLOOKUP(I192,'Hoja 3'!$E$878:$G$1152,3,FALSE)</f>
        <v>7936</v>
      </c>
      <c r="P192" s="79">
        <f>VLOOKUP(I192, 'Hoja 3'!$E$304:$H$578, 4, FALSE)</f>
        <v>11590.23</v>
      </c>
      <c r="Q192" s="80">
        <f t="shared" si="57"/>
        <v>0.7337877548</v>
      </c>
      <c r="R192" s="80">
        <f t="shared" si="58"/>
        <v>0.6112070122</v>
      </c>
      <c r="S192" s="67">
        <f>IFERROR(VLOOKUP(I192,Hoja1!$I$6:$P$202,8,FALSE),"N/A")</f>
        <v>29810.8</v>
      </c>
      <c r="T192" s="67">
        <f>VLOOKUP(I192,'Hoja 3'!$E$878:$G$1152,3,FALSE)</f>
        <v>7936</v>
      </c>
      <c r="U192" s="80">
        <f t="shared" si="60"/>
        <v>0.7337877548</v>
      </c>
      <c r="V192" s="2"/>
      <c r="W192" s="2"/>
      <c r="X192" s="2"/>
      <c r="Y192" s="2"/>
      <c r="Z192" s="2"/>
    </row>
    <row r="193" ht="14.25" customHeight="1">
      <c r="A193" s="75">
        <f t="shared" si="44"/>
        <v>181</v>
      </c>
      <c r="B193" s="76" t="s">
        <v>766</v>
      </c>
      <c r="C193" s="66" t="s">
        <v>149</v>
      </c>
      <c r="D193" s="66">
        <v>1.0</v>
      </c>
      <c r="E193" s="67">
        <f>IFERROR(VLOOKUP(B193,Hoja1!$B$6:$E$202,4,FALSE),"N/A")</f>
        <v>15029</v>
      </c>
      <c r="F193" s="67" t="str">
        <f>IFERROR(VLOOKUP(B193,'Hoja 3'!E191:G485,3,FALSE),"item no compatible")</f>
        <v>item no compatible</v>
      </c>
      <c r="G193" s="74"/>
      <c r="H193" s="77">
        <f t="shared" si="5"/>
        <v>187</v>
      </c>
      <c r="I193" s="78" t="s">
        <v>770</v>
      </c>
      <c r="J193" s="18"/>
      <c r="K193" s="20"/>
      <c r="L193" s="66" t="s">
        <v>208</v>
      </c>
      <c r="M193" s="66">
        <v>1.0</v>
      </c>
      <c r="N193" s="67">
        <f>IFERROR(VLOOKUP(I193,Hoja1!$I$6:$N$202,6,FALSE),"N/A")</f>
        <v>19012.5935</v>
      </c>
      <c r="O193" s="67">
        <f>VLOOKUP(I193,'Hoja 3'!$E$878:$G$1152,3,FALSE)</f>
        <v>1256.8</v>
      </c>
      <c r="P193" s="79">
        <f>VLOOKUP(I193, 'Hoja 3'!$E$304:$H$578, 4, FALSE)</f>
        <v>16361.78</v>
      </c>
      <c r="Q193" s="80">
        <f t="shared" si="57"/>
        <v>0.9338964461</v>
      </c>
      <c r="R193" s="80">
        <f t="shared" si="58"/>
        <v>0.1394240875</v>
      </c>
      <c r="S193" s="67">
        <f>IFERROR(VLOOKUP(I193,Hoja1!$I$6:$P$202,8,FALSE),"N/A")</f>
        <v>18185.959</v>
      </c>
      <c r="T193" s="67">
        <f>VLOOKUP(I193,'Hoja 3'!$E$878:$G$1152,3,FALSE)</f>
        <v>1256.8</v>
      </c>
      <c r="U193" s="80">
        <f t="shared" si="60"/>
        <v>0.9308917391</v>
      </c>
      <c r="V193" s="2"/>
      <c r="W193" s="2"/>
      <c r="X193" s="2"/>
      <c r="Y193" s="2"/>
      <c r="Z193" s="2"/>
    </row>
    <row r="194" ht="14.25" customHeight="1">
      <c r="A194" s="75">
        <f t="shared" si="44"/>
        <v>182</v>
      </c>
      <c r="B194" s="76" t="s">
        <v>776</v>
      </c>
      <c r="C194" s="66" t="s">
        <v>149</v>
      </c>
      <c r="D194" s="66">
        <v>1.0</v>
      </c>
      <c r="E194" s="67">
        <f>IFERROR(VLOOKUP(B194,Hoja1!$B$6:$E$202,4,FALSE),"N/A")</f>
        <v>69382</v>
      </c>
      <c r="F194" s="67" t="str">
        <f>IFERROR(VLOOKUP(B194,'Hoja 3'!E192:G486,3,FALSE),"item no compatible")</f>
        <v>item no compatible</v>
      </c>
      <c r="G194" s="74"/>
      <c r="H194" s="77">
        <f t="shared" si="5"/>
        <v>188</v>
      </c>
      <c r="I194" s="78" t="s">
        <v>784</v>
      </c>
      <c r="J194" s="18"/>
      <c r="K194" s="20"/>
      <c r="L194" s="66" t="s">
        <v>208</v>
      </c>
      <c r="M194" s="66">
        <v>1.0</v>
      </c>
      <c r="N194" s="67">
        <f>IFERROR(VLOOKUP(I194,Hoja1!$I$6:$N$202,6,FALSE),"N/A")</f>
        <v>398460.901</v>
      </c>
      <c r="O194" s="67">
        <f>VLOOKUP(I194,'Hoja 3'!$E$878:$G$1152,3,FALSE)</f>
        <v>52903.2</v>
      </c>
      <c r="P194" s="79">
        <f>VLOOKUP(I194, 'Hoja 3'!$E$304:$H$578, 4, FALSE)</f>
        <v>163617.84</v>
      </c>
      <c r="Q194" s="80">
        <f t="shared" si="57"/>
        <v>0.8672311389</v>
      </c>
      <c r="R194" s="80">
        <f t="shared" si="58"/>
        <v>0.5893754203</v>
      </c>
      <c r="S194" s="67">
        <f>IFERROR(VLOOKUP(I194,Hoja1!$I$6:$P$202,8,FALSE),"N/A")</f>
        <v>395045</v>
      </c>
      <c r="T194" s="67">
        <f>VLOOKUP(I194,'Hoja 3'!$E$878:$G$1152,3,FALSE)</f>
        <v>52903.2</v>
      </c>
      <c r="U194" s="80">
        <f t="shared" si="60"/>
        <v>0.8660831045</v>
      </c>
      <c r="V194" s="2"/>
      <c r="W194" s="2"/>
      <c r="X194" s="2"/>
      <c r="Y194" s="2"/>
      <c r="Z194" s="2"/>
    </row>
    <row r="195" ht="14.25" customHeight="1">
      <c r="A195" s="75">
        <f t="shared" si="44"/>
        <v>183</v>
      </c>
      <c r="B195" s="76" t="s">
        <v>1450</v>
      </c>
      <c r="C195" s="66" t="s">
        <v>149</v>
      </c>
      <c r="D195" s="66">
        <v>1.0</v>
      </c>
      <c r="E195" s="67">
        <f>IFERROR(VLOOKUP(B195,Hoja1!$B$6:$E$202,4,FALSE),"N/A")</f>
        <v>28929</v>
      </c>
      <c r="F195" s="67" t="str">
        <f>IFERROR(VLOOKUP(B195,'Hoja 3'!E193:G487,3,FALSE),"item no compatible")</f>
        <v>item no compatible</v>
      </c>
      <c r="G195" s="74"/>
      <c r="H195" s="77">
        <f t="shared" si="5"/>
        <v>189</v>
      </c>
      <c r="I195" s="78" t="s">
        <v>919</v>
      </c>
      <c r="J195" s="18"/>
      <c r="K195" s="20"/>
      <c r="L195" s="66" t="s">
        <v>208</v>
      </c>
      <c r="M195" s="66">
        <v>1.0</v>
      </c>
      <c r="N195" s="67">
        <f>IFERROR(VLOOKUP(I195,Hoja1!$I$6:$N$202,6,FALSE),"N/A")</f>
        <v>2367</v>
      </c>
      <c r="O195" s="67">
        <f>VLOOKUP(I195,'Hoja 3'!$E$878:$G$1152,3,FALSE)</f>
        <v>1090.4</v>
      </c>
      <c r="P195" s="79">
        <f>VLOOKUP(I195, 'Hoja 3'!$E$304:$H$578, 4, FALSE)</f>
        <v>2726.96</v>
      </c>
      <c r="Q195" s="83" t="s">
        <v>253</v>
      </c>
      <c r="R195" s="83" t="s">
        <v>253</v>
      </c>
      <c r="S195" s="67">
        <f>IFERROR(VLOOKUP(I195,Hoja1!$I$6:$P$202,8,FALSE),"N/A")</f>
        <v>2264</v>
      </c>
      <c r="T195" s="67">
        <f>VLOOKUP(I195,'Hoja 3'!$E$878:$G$1152,3,FALSE)</f>
        <v>1090.4</v>
      </c>
      <c r="U195" s="83" t="s">
        <v>253</v>
      </c>
      <c r="V195" s="2"/>
      <c r="W195" s="2"/>
      <c r="X195" s="2"/>
      <c r="Y195" s="2"/>
      <c r="Z195" s="2"/>
    </row>
    <row r="196" ht="14.25" customHeight="1">
      <c r="A196" s="75">
        <f t="shared" si="44"/>
        <v>184</v>
      </c>
      <c r="B196" s="76" t="s">
        <v>1457</v>
      </c>
      <c r="C196" s="66" t="s">
        <v>149</v>
      </c>
      <c r="D196" s="66">
        <v>1.0</v>
      </c>
      <c r="E196" s="67" t="str">
        <f>IFERROR(VLOOKUP(B196,Hoja1!$B$6:$E$202,4,FALSE),"N/A")</f>
        <v>N/A</v>
      </c>
      <c r="F196" s="67" t="str">
        <f>IFERROR(VLOOKUP(B196,'Hoja 3'!E194:G488,3,FALSE),"item no compatible")</f>
        <v>item no compatible</v>
      </c>
      <c r="G196" s="74"/>
      <c r="H196" s="77">
        <f t="shared" si="5"/>
        <v>190</v>
      </c>
      <c r="I196" s="78" t="s">
        <v>922</v>
      </c>
      <c r="J196" s="18"/>
      <c r="K196" s="20"/>
      <c r="L196" s="66" t="s">
        <v>208</v>
      </c>
      <c r="M196" s="66">
        <v>1.0</v>
      </c>
      <c r="N196" s="67" t="str">
        <f>IFERROR(VLOOKUP(I196,Hoja1!$I$6:$N$202,6,FALSE),"N/A")</f>
        <v>N/A</v>
      </c>
      <c r="O196" s="67">
        <f>VLOOKUP(I196,'Hoja 3'!$E$878:$G$1152,3,FALSE)</f>
        <v>1</v>
      </c>
      <c r="P196" s="79">
        <f>VLOOKUP(I196, 'Hoja 3'!$E$304:$H$578, 4, FALSE)</f>
        <v>34087.05</v>
      </c>
      <c r="Q196" s="83" t="s">
        <v>253</v>
      </c>
      <c r="R196" s="83" t="s">
        <v>253</v>
      </c>
      <c r="S196" s="67">
        <f>IFERROR(VLOOKUP(I196,Hoja1!$I$6:$P$202,8,FALSE),"N/A")</f>
        <v>154128.85</v>
      </c>
      <c r="T196" s="67">
        <f>VLOOKUP(I196,'Hoja 3'!$E$878:$G$1152,3,FALSE)</f>
        <v>1</v>
      </c>
      <c r="U196" s="83" t="s">
        <v>253</v>
      </c>
      <c r="V196" s="2"/>
      <c r="W196" s="2"/>
      <c r="X196" s="2"/>
      <c r="Y196" s="2"/>
      <c r="Z196" s="2"/>
    </row>
    <row r="197" ht="14.25" customHeight="1">
      <c r="A197" s="75">
        <f t="shared" si="44"/>
        <v>185</v>
      </c>
      <c r="B197" s="76" t="s">
        <v>1462</v>
      </c>
      <c r="C197" s="66" t="s">
        <v>149</v>
      </c>
      <c r="D197" s="66">
        <v>1.0</v>
      </c>
      <c r="E197" s="67">
        <f>IFERROR(VLOOKUP(B197,Hoja1!$B$6:$E$202,4,FALSE),"N/A")</f>
        <v>14524.5</v>
      </c>
      <c r="F197" s="67" t="str">
        <f>IFERROR(VLOOKUP(B197,'Hoja 3'!E195:G489,3,FALSE),"item no compatible")</f>
        <v>item no compatible</v>
      </c>
      <c r="G197" s="74"/>
      <c r="H197" s="77">
        <f t="shared" si="5"/>
        <v>191</v>
      </c>
      <c r="I197" s="78" t="s">
        <v>925</v>
      </c>
      <c r="J197" s="18"/>
      <c r="K197" s="20"/>
      <c r="L197" s="66" t="s">
        <v>208</v>
      </c>
      <c r="M197" s="66">
        <v>1.0</v>
      </c>
      <c r="N197" s="67">
        <f>IFERROR(VLOOKUP(I197,Hoja1!$I$6:$N$202,6,FALSE),"N/A")</f>
        <v>27600</v>
      </c>
      <c r="O197" s="67">
        <f>VLOOKUP(I197,'Hoja 3'!$E$878:$G$1152,3,FALSE)</f>
        <v>1</v>
      </c>
      <c r="P197" s="79">
        <f>VLOOKUP(I197, 'Hoja 3'!$E$304:$H$578, 4, FALSE)</f>
        <v>1091.29</v>
      </c>
      <c r="Q197" s="83" t="s">
        <v>253</v>
      </c>
      <c r="R197" s="83" t="s">
        <v>253</v>
      </c>
      <c r="S197" s="67">
        <f>IFERROR(VLOOKUP(I197,Hoja1!$I$6:$P$202,8,FALSE),"N/A")</f>
        <v>27600</v>
      </c>
      <c r="T197" s="67">
        <f>VLOOKUP(I197,'Hoja 3'!$E$878:$G$1152,3,FALSE)</f>
        <v>1</v>
      </c>
      <c r="U197" s="83" t="s">
        <v>253</v>
      </c>
      <c r="V197" s="2"/>
      <c r="W197" s="2"/>
      <c r="X197" s="2"/>
      <c r="Y197" s="2"/>
      <c r="Z197" s="2"/>
    </row>
    <row r="198" ht="14.25" customHeight="1">
      <c r="A198" s="75">
        <f t="shared" si="44"/>
        <v>186</v>
      </c>
      <c r="B198" s="76" t="s">
        <v>1467</v>
      </c>
      <c r="C198" s="66" t="s">
        <v>149</v>
      </c>
      <c r="D198" s="66">
        <v>1.0</v>
      </c>
      <c r="E198" s="67" t="str">
        <f>IFERROR(VLOOKUP(B198,Hoja1!$B$6:$E$202,4,FALSE),"N/A")</f>
        <v>N/A</v>
      </c>
      <c r="F198" s="67" t="str">
        <f>IFERROR(VLOOKUP(B198,'Hoja 3'!E196:G490,3,FALSE),"item no compatible")</f>
        <v>item no compatible</v>
      </c>
      <c r="G198" s="74"/>
      <c r="H198" s="77">
        <f t="shared" si="5"/>
        <v>192</v>
      </c>
      <c r="I198" s="78" t="s">
        <v>928</v>
      </c>
      <c r="J198" s="18"/>
      <c r="K198" s="20"/>
      <c r="L198" s="66" t="s">
        <v>208</v>
      </c>
      <c r="M198" s="66">
        <v>1.0</v>
      </c>
      <c r="N198" s="67">
        <f>IFERROR(VLOOKUP(I198,Hoja1!$I$6:$N$202,6,FALSE),"N/A")</f>
        <v>132081</v>
      </c>
      <c r="O198" s="67">
        <f>VLOOKUP(I198,'Hoja 3'!$E$878:$G$1152,3,FALSE)</f>
        <v>1</v>
      </c>
      <c r="P198" s="79">
        <f>VLOOKUP(I198, 'Hoja 3'!$E$304:$H$578, 4, FALSE)</f>
        <v>109078.56</v>
      </c>
      <c r="Q198" s="80">
        <f t="shared" ref="Q198:Q204" si="61">((N198-O198)/N198)</f>
        <v>0.9999924289</v>
      </c>
      <c r="R198" s="80">
        <f t="shared" ref="R198:R204" si="62">((N198-P198)/N198)</f>
        <v>0.1741540418</v>
      </c>
      <c r="S198" s="67" t="str">
        <f>IFERROR(VLOOKUP(I198,Hoja1!$I$6:$P$202,8,FALSE),"N/A")</f>
        <v>N/A</v>
      </c>
      <c r="T198" s="67">
        <f>VLOOKUP(I198,'Hoja 3'!$E$878:$G$1152,3,FALSE)</f>
        <v>1</v>
      </c>
      <c r="U198" s="83" t="s">
        <v>253</v>
      </c>
      <c r="V198" s="2"/>
      <c r="W198" s="2"/>
      <c r="X198" s="2"/>
      <c r="Y198" s="2"/>
      <c r="Z198" s="2"/>
    </row>
    <row r="199" ht="14.25" customHeight="1">
      <c r="A199" s="135">
        <f t="shared" si="44"/>
        <v>187</v>
      </c>
      <c r="B199" s="136" t="s">
        <v>2922</v>
      </c>
      <c r="C199" s="137" t="s">
        <v>149</v>
      </c>
      <c r="D199" s="137">
        <v>1.0</v>
      </c>
      <c r="E199" s="138">
        <v>21653.0</v>
      </c>
      <c r="F199" s="138" t="str">
        <f>IFERROR(VLOOKUP(B199,'Hoja 3'!E197:G491,3,FALSE),"item no compatible")</f>
        <v>item no compatible</v>
      </c>
      <c r="G199" s="74"/>
      <c r="H199" s="77">
        <f t="shared" si="5"/>
        <v>193</v>
      </c>
      <c r="I199" s="78" t="s">
        <v>940</v>
      </c>
      <c r="J199" s="18"/>
      <c r="K199" s="20"/>
      <c r="L199" s="66" t="s">
        <v>208</v>
      </c>
      <c r="M199" s="66">
        <v>1.0</v>
      </c>
      <c r="N199" s="67">
        <f>IFERROR(VLOOKUP(I199,Hoja1!$I$6:$N$202,6,FALSE),"N/A")</f>
        <v>4977.7175</v>
      </c>
      <c r="O199" s="67">
        <f>VLOOKUP(I199,'Hoja 3'!$E$878:$G$1152,3,FALSE)</f>
        <v>1073.6</v>
      </c>
      <c r="P199" s="79">
        <f>VLOOKUP(I199, 'Hoja 3'!$E$304:$H$578, 4, FALSE)</f>
        <v>13634.82</v>
      </c>
      <c r="Q199" s="80">
        <f t="shared" si="61"/>
        <v>0.7843188168</v>
      </c>
      <c r="R199" s="80">
        <f t="shared" si="62"/>
        <v>-1.739171116</v>
      </c>
      <c r="S199" s="67">
        <f>IFERROR(VLOOKUP(I199,Hoja1!$I$6:$P$202,8,FALSE),"N/A")</f>
        <v>4761.295</v>
      </c>
      <c r="T199" s="67">
        <f>VLOOKUP(I199,'Hoja 3'!$E$878:$G$1152,3,FALSE)</f>
        <v>1073.6</v>
      </c>
      <c r="U199" s="80">
        <f t="shared" ref="U199:U204" si="63">((S199-T199)/S199)</f>
        <v>0.7745151267</v>
      </c>
      <c r="V199" s="2"/>
      <c r="W199" s="2"/>
      <c r="X199" s="2"/>
      <c r="Y199" s="2"/>
      <c r="Z199" s="2"/>
    </row>
    <row r="200" ht="14.25" customHeight="1">
      <c r="A200" s="45"/>
      <c r="B200" s="45"/>
      <c r="C200" s="45"/>
      <c r="D200" s="45"/>
      <c r="E200" s="45"/>
      <c r="F200" s="45"/>
      <c r="G200" s="74"/>
      <c r="H200" s="77">
        <f t="shared" si="5"/>
        <v>194</v>
      </c>
      <c r="I200" s="78" t="s">
        <v>943</v>
      </c>
      <c r="J200" s="18"/>
      <c r="K200" s="20"/>
      <c r="L200" s="66" t="s">
        <v>208</v>
      </c>
      <c r="M200" s="66">
        <v>1.0</v>
      </c>
      <c r="N200" s="67">
        <f>IFERROR(VLOOKUP(I200,Hoja1!$I$6:$N$202,6,FALSE),"N/A")</f>
        <v>13914.034</v>
      </c>
      <c r="O200" s="67">
        <f>VLOOKUP(I200,'Hoja 3'!$E$878:$G$1152,3,FALSE)</f>
        <v>1</v>
      </c>
      <c r="P200" s="79">
        <f>VLOOKUP(I200, 'Hoja 3'!$E$304:$H$578, 4, FALSE)</f>
        <v>88626.33</v>
      </c>
      <c r="Q200" s="80">
        <f t="shared" si="61"/>
        <v>0.9999281301</v>
      </c>
      <c r="R200" s="80">
        <f t="shared" si="62"/>
        <v>-5.369563996</v>
      </c>
      <c r="S200" s="67">
        <f>IFERROR(VLOOKUP(I200,Hoja1!$I$6:$P$202,8,FALSE),"N/A")</f>
        <v>13309.076</v>
      </c>
      <c r="T200" s="67">
        <f>VLOOKUP(I200,'Hoja 3'!$E$878:$G$1152,3,FALSE)</f>
        <v>1</v>
      </c>
      <c r="U200" s="80">
        <f t="shared" si="63"/>
        <v>0.9999248633</v>
      </c>
      <c r="V200" s="2"/>
      <c r="W200" s="2"/>
      <c r="X200" s="2"/>
      <c r="Y200" s="2"/>
      <c r="Z200" s="2"/>
    </row>
    <row r="201" ht="14.25" customHeight="1">
      <c r="A201" s="45"/>
      <c r="B201" s="45"/>
      <c r="C201" s="45"/>
      <c r="D201" s="45"/>
      <c r="E201" s="45"/>
      <c r="F201" s="45"/>
      <c r="G201" s="74"/>
      <c r="H201" s="77">
        <f t="shared" si="5"/>
        <v>195</v>
      </c>
      <c r="I201" s="78" t="s">
        <v>946</v>
      </c>
      <c r="J201" s="18"/>
      <c r="K201" s="20"/>
      <c r="L201" s="66" t="s">
        <v>208</v>
      </c>
      <c r="M201" s="66">
        <v>1.0</v>
      </c>
      <c r="N201" s="67">
        <f>IFERROR(VLOOKUP(I201,Hoja1!$I$6:$N$202,6,FALSE),"N/A")</f>
        <v>19037.353</v>
      </c>
      <c r="O201" s="67">
        <f>VLOOKUP(I201,'Hoja 3'!$E$878:$G$1152,3,FALSE)</f>
        <v>2454.4</v>
      </c>
      <c r="P201" s="79">
        <f>VLOOKUP(I201, 'Hoja 3'!$E$304:$H$578, 4, FALSE)</f>
        <v>13634.82</v>
      </c>
      <c r="Q201" s="80">
        <f t="shared" si="61"/>
        <v>0.8710745134</v>
      </c>
      <c r="R201" s="80">
        <f t="shared" si="62"/>
        <v>0.2837859339</v>
      </c>
      <c r="S201" s="67">
        <f>IFERROR(VLOOKUP(I201,Hoja1!$I$6:$P$202,8,FALSE),"N/A")</f>
        <v>18209.642</v>
      </c>
      <c r="T201" s="67">
        <f>VLOOKUP(I201,'Hoja 3'!$E$878:$G$1152,3,FALSE)</f>
        <v>2454.4</v>
      </c>
      <c r="U201" s="80">
        <f t="shared" si="63"/>
        <v>0.865214264</v>
      </c>
      <c r="V201" s="2"/>
      <c r="W201" s="2"/>
      <c r="X201" s="2"/>
      <c r="Y201" s="2"/>
      <c r="Z201" s="2"/>
    </row>
    <row r="202" ht="14.25" customHeight="1">
      <c r="A202" s="48"/>
      <c r="B202" s="48"/>
      <c r="C202" s="48"/>
      <c r="D202" s="48"/>
      <c r="E202" s="48"/>
      <c r="F202" s="48"/>
      <c r="G202" s="74"/>
      <c r="H202" s="77">
        <f t="shared" si="5"/>
        <v>196</v>
      </c>
      <c r="I202" s="78" t="s">
        <v>949</v>
      </c>
      <c r="J202" s="18"/>
      <c r="K202" s="20"/>
      <c r="L202" s="66" t="s">
        <v>208</v>
      </c>
      <c r="M202" s="66">
        <v>1.0</v>
      </c>
      <c r="N202" s="67">
        <f>IFERROR(VLOOKUP(I202,Hoja1!$I$6:$N$202,6,FALSE),"N/A")</f>
        <v>8939.226</v>
      </c>
      <c r="O202" s="67">
        <f>VLOOKUP(I202,'Hoja 3'!$E$878:$G$1152,3,FALSE)</f>
        <v>1538.4</v>
      </c>
      <c r="P202" s="79">
        <f>VLOOKUP(I202, 'Hoja 3'!$E$304:$H$578, 4, FALSE)</f>
        <v>88626.33</v>
      </c>
      <c r="Q202" s="80">
        <f t="shared" si="61"/>
        <v>0.8279045635</v>
      </c>
      <c r="R202" s="80">
        <f t="shared" si="62"/>
        <v>-8.914318085</v>
      </c>
      <c r="S202" s="67">
        <f>IFERROR(VLOOKUP(I202,Hoja1!$I$6:$P$202,8,FALSE),"N/A")</f>
        <v>8550.564</v>
      </c>
      <c r="T202" s="67">
        <f>VLOOKUP(I202,'Hoja 3'!$E$878:$G$1152,3,FALSE)</f>
        <v>1538.4</v>
      </c>
      <c r="U202" s="80">
        <f t="shared" si="63"/>
        <v>0.8200820437</v>
      </c>
      <c r="V202" s="2"/>
      <c r="W202" s="2"/>
      <c r="X202" s="2"/>
      <c r="Y202" s="2"/>
      <c r="Z202" s="2"/>
    </row>
    <row r="203" ht="14.25" customHeight="1">
      <c r="A203" s="75">
        <f>A199+1</f>
        <v>188</v>
      </c>
      <c r="B203" s="76" t="s">
        <v>1498</v>
      </c>
      <c r="C203" s="66" t="s">
        <v>149</v>
      </c>
      <c r="D203" s="66">
        <v>1.0</v>
      </c>
      <c r="E203" s="67">
        <f>IFERROR(VLOOKUP(B203,Hoja1!$B$6:$E$202,4,FALSE),"N/A")</f>
        <v>72221.5</v>
      </c>
      <c r="F203" s="67" t="str">
        <f>IFERROR(VLOOKUP(B203,'Hoja 3'!E201:G495,3,FALSE),"item no compatible")</f>
        <v>item no compatible</v>
      </c>
      <c r="G203" s="74"/>
      <c r="H203" s="77">
        <f t="shared" si="5"/>
        <v>197</v>
      </c>
      <c r="I203" s="78" t="s">
        <v>962</v>
      </c>
      <c r="J203" s="18"/>
      <c r="K203" s="20"/>
      <c r="L203" s="66" t="s">
        <v>208</v>
      </c>
      <c r="M203" s="66">
        <v>1.0</v>
      </c>
      <c r="N203" s="67">
        <f>IFERROR(VLOOKUP(I203,Hoja1!$I$6:$N$202,6,FALSE),"N/A")</f>
        <v>2078252.113</v>
      </c>
      <c r="O203" s="67">
        <f>VLOOKUP(I203,'Hoja 3'!$E$878:$G$1152,3,FALSE)</f>
        <v>1</v>
      </c>
      <c r="P203" s="79">
        <f>VLOOKUP(I203, 'Hoja 3'!$E$304:$H$578, 4, FALSE)</f>
        <v>2045223</v>
      </c>
      <c r="Q203" s="80">
        <f t="shared" si="61"/>
        <v>0.9999995188</v>
      </c>
      <c r="R203" s="80">
        <f t="shared" si="62"/>
        <v>0.01589273616</v>
      </c>
      <c r="S203" s="67">
        <f>IFERROR(VLOOKUP(I203,Hoja1!$I$6:$P$202,8,FALSE),"N/A")</f>
        <v>1987893.325</v>
      </c>
      <c r="T203" s="67">
        <f>VLOOKUP(I203,'Hoja 3'!$E$878:$G$1152,3,FALSE)</f>
        <v>1</v>
      </c>
      <c r="U203" s="80">
        <f t="shared" si="63"/>
        <v>0.999999497</v>
      </c>
      <c r="V203" s="2"/>
      <c r="W203" s="2"/>
      <c r="X203" s="2"/>
      <c r="Y203" s="2"/>
      <c r="Z203" s="2"/>
    </row>
    <row r="204" ht="14.25" customHeight="1">
      <c r="A204" s="75">
        <f t="shared" ref="A204:A212" si="64">A203+1</f>
        <v>189</v>
      </c>
      <c r="B204" s="76" t="s">
        <v>1505</v>
      </c>
      <c r="C204" s="66" t="s">
        <v>149</v>
      </c>
      <c r="D204" s="66">
        <v>1.0</v>
      </c>
      <c r="E204" s="67">
        <f>IFERROR(VLOOKUP(B204,Hoja1!$B$6:$E$202,4,FALSE),"N/A")</f>
        <v>72221.5</v>
      </c>
      <c r="F204" s="67" t="str">
        <f>IFERROR(VLOOKUP(B204,'Hoja 3'!E202:G496,3,FALSE),"item no compatible")</f>
        <v>item no compatible</v>
      </c>
      <c r="G204" s="74"/>
      <c r="H204" s="77">
        <f t="shared" si="5"/>
        <v>198</v>
      </c>
      <c r="I204" s="78" t="s">
        <v>965</v>
      </c>
      <c r="J204" s="18"/>
      <c r="K204" s="20"/>
      <c r="L204" s="66" t="s">
        <v>208</v>
      </c>
      <c r="M204" s="66">
        <v>1.0</v>
      </c>
      <c r="N204" s="67">
        <f>IFERROR(VLOOKUP(I204,Hoja1!$I$6:$N$202,6,FALSE),"N/A")</f>
        <v>1486480</v>
      </c>
      <c r="O204" s="67">
        <f>VLOOKUP(I204,'Hoja 3'!$E$878:$G$1152,3,FALSE)</f>
        <v>1</v>
      </c>
      <c r="P204" s="79">
        <f>VLOOKUP(I204, 'Hoja 3'!$E$304:$H$578, 4, FALSE)</f>
        <v>276786.85</v>
      </c>
      <c r="Q204" s="80">
        <f t="shared" si="61"/>
        <v>0.9999993273</v>
      </c>
      <c r="R204" s="80">
        <f t="shared" si="62"/>
        <v>0.8137971248</v>
      </c>
      <c r="S204" s="67">
        <f>IFERROR(VLOOKUP(I204,Hoja1!$I$6:$P$202,8,FALSE),"N/A")</f>
        <v>1339561.432</v>
      </c>
      <c r="T204" s="67">
        <f>VLOOKUP(I204,'Hoja 3'!$E$878:$G$1152,3,FALSE)</f>
        <v>1</v>
      </c>
      <c r="U204" s="80">
        <f t="shared" si="63"/>
        <v>0.9999992535</v>
      </c>
      <c r="V204" s="2"/>
      <c r="W204" s="2"/>
      <c r="X204" s="2"/>
      <c r="Y204" s="2"/>
      <c r="Z204" s="2"/>
    </row>
    <row r="205" ht="14.25" customHeight="1">
      <c r="A205" s="75">
        <f t="shared" si="64"/>
        <v>190</v>
      </c>
      <c r="B205" s="76" t="s">
        <v>1512</v>
      </c>
      <c r="C205" s="66" t="s">
        <v>149</v>
      </c>
      <c r="D205" s="66">
        <v>1.0</v>
      </c>
      <c r="E205" s="67">
        <f>IFERROR(VLOOKUP(B205,Hoja1!$B$6:$E$202,4,FALSE),"N/A")</f>
        <v>21653</v>
      </c>
      <c r="F205" s="67" t="str">
        <f>IFERROR(VLOOKUP(B205,'Hoja 3'!E203:G497,3,FALSE),"item no compatible")</f>
        <v>item no compatible</v>
      </c>
      <c r="G205" s="74"/>
      <c r="H205" s="77">
        <f t="shared" si="5"/>
        <v>199</v>
      </c>
      <c r="I205" s="78" t="s">
        <v>969</v>
      </c>
      <c r="J205" s="18"/>
      <c r="K205" s="20"/>
      <c r="L205" s="66" t="s">
        <v>208</v>
      </c>
      <c r="M205" s="66">
        <v>1.0</v>
      </c>
      <c r="N205" s="67" t="str">
        <f>IFERROR(VLOOKUP(I205,Hoja1!$I$6:$N$202,6,FALSE),"N/A")</f>
        <v>N/A</v>
      </c>
      <c r="O205" s="67">
        <f>VLOOKUP(I205,'Hoja 3'!$E$878:$G$1152,3,FALSE)</f>
        <v>1</v>
      </c>
      <c r="P205" s="79">
        <f>VLOOKUP(I205, 'Hoja 3'!$E$304:$H$578, 4, FALSE)</f>
        <v>1090785.6</v>
      </c>
      <c r="Q205" s="83" t="s">
        <v>253</v>
      </c>
      <c r="R205" s="83" t="s">
        <v>253</v>
      </c>
      <c r="S205" s="67">
        <f>IFERROR(VLOOKUP(I205,Hoja1!$I$6:$P$202,8,FALSE),"N/A")</f>
        <v>1411053</v>
      </c>
      <c r="T205" s="67">
        <f>VLOOKUP(I205,'Hoja 3'!$E$878:$G$1152,3,FALSE)</f>
        <v>1</v>
      </c>
      <c r="U205" s="83" t="s">
        <v>253</v>
      </c>
      <c r="V205" s="2"/>
      <c r="W205" s="2"/>
      <c r="X205" s="2"/>
      <c r="Y205" s="2"/>
      <c r="Z205" s="2"/>
    </row>
    <row r="206" ht="14.25" customHeight="1">
      <c r="A206" s="75">
        <f t="shared" si="64"/>
        <v>191</v>
      </c>
      <c r="B206" s="76" t="s">
        <v>1518</v>
      </c>
      <c r="C206" s="66" t="s">
        <v>149</v>
      </c>
      <c r="D206" s="66">
        <v>1.0</v>
      </c>
      <c r="E206" s="67">
        <f>IFERROR(VLOOKUP(B206,Hoja1!$B$6:$E$202,4,FALSE),"N/A")</f>
        <v>21586.5</v>
      </c>
      <c r="F206" s="67" t="str">
        <f>IFERROR(VLOOKUP(B206,'Hoja 3'!E204:G498,3,FALSE),"item no compatible")</f>
        <v>item no compatible</v>
      </c>
      <c r="G206" s="74"/>
      <c r="H206" s="77">
        <f t="shared" si="5"/>
        <v>200</v>
      </c>
      <c r="I206" s="78" t="s">
        <v>972</v>
      </c>
      <c r="J206" s="18"/>
      <c r="K206" s="20"/>
      <c r="L206" s="66" t="s">
        <v>208</v>
      </c>
      <c r="M206" s="66">
        <v>1.0</v>
      </c>
      <c r="N206" s="67">
        <f>IFERROR(VLOOKUP(I206,Hoja1!$I$6:$N$202,6,FALSE),"N/A")</f>
        <v>1223191</v>
      </c>
      <c r="O206" s="67">
        <f>VLOOKUP(I206,'Hoja 3'!$E$878:$G$1152,3,FALSE)</f>
        <v>85081.6</v>
      </c>
      <c r="P206" s="79">
        <f>VLOOKUP(I206, 'Hoja 3'!$E$304:$H$578, 4, FALSE)</f>
        <v>1090785.6</v>
      </c>
      <c r="Q206" s="80">
        <f t="shared" ref="Q206:Q210" si="65">((N206-O206)/N206)</f>
        <v>0.9304429153</v>
      </c>
      <c r="R206" s="80">
        <f t="shared" ref="R206:R210" si="66">((N206-P206)/N206)</f>
        <v>0.1082458913</v>
      </c>
      <c r="S206" s="67" t="str">
        <f>IFERROR(VLOOKUP(I206,Hoja1!$I$6:$P$202,8,FALSE),"N/A")</f>
        <v>N/A</v>
      </c>
      <c r="T206" s="67">
        <f>VLOOKUP(I206,'Hoja 3'!$E$878:$G$1152,3,FALSE)</f>
        <v>85081.6</v>
      </c>
      <c r="U206" s="83" t="s">
        <v>253</v>
      </c>
      <c r="V206" s="2"/>
      <c r="W206" s="2"/>
      <c r="X206" s="2"/>
      <c r="Y206" s="2"/>
      <c r="Z206" s="2"/>
    </row>
    <row r="207" ht="14.25" customHeight="1">
      <c r="A207" s="75">
        <f t="shared" si="64"/>
        <v>192</v>
      </c>
      <c r="B207" s="76" t="s">
        <v>1522</v>
      </c>
      <c r="C207" s="66" t="s">
        <v>149</v>
      </c>
      <c r="D207" s="66">
        <v>1.0</v>
      </c>
      <c r="E207" s="67">
        <f>IFERROR(VLOOKUP(B207,Hoja1!$B$6:$E$202,4,FALSE),"N/A")</f>
        <v>701561.5</v>
      </c>
      <c r="F207" s="67" t="str">
        <f>IFERROR(VLOOKUP(B207,'Hoja 3'!E205:G499,3,FALSE),"item no compatible")</f>
        <v>item no compatible</v>
      </c>
      <c r="G207" s="74"/>
      <c r="H207" s="77">
        <f t="shared" si="5"/>
        <v>201</v>
      </c>
      <c r="I207" s="78" t="s">
        <v>976</v>
      </c>
      <c r="J207" s="18"/>
      <c r="K207" s="20"/>
      <c r="L207" s="66" t="s">
        <v>208</v>
      </c>
      <c r="M207" s="66">
        <v>1.0</v>
      </c>
      <c r="N207" s="67">
        <f>IFERROR(VLOOKUP(I207,Hoja1!$I$6:$N$202,6,FALSE),"N/A")</f>
        <v>13654.9735</v>
      </c>
      <c r="O207" s="67">
        <f>VLOOKUP(I207,'Hoja 3'!$E$878:$G$1152,3,FALSE)</f>
        <v>1</v>
      </c>
      <c r="P207" s="79">
        <f>VLOOKUP(I207, 'Hoja 3'!$E$304:$H$578, 4, FALSE)</f>
        <v>229064.98</v>
      </c>
      <c r="Q207" s="80">
        <f t="shared" si="65"/>
        <v>0.9999267666</v>
      </c>
      <c r="R207" s="80">
        <f t="shared" si="66"/>
        <v>-15.77520502</v>
      </c>
      <c r="S207" s="67" t="str">
        <f>IFERROR(VLOOKUP(I207,Hoja1!$I$6:$P$202,8,FALSE),"N/A")</f>
        <v>N/A</v>
      </c>
      <c r="T207" s="67">
        <f>VLOOKUP(I207,'Hoja 3'!$E$878:$G$1152,3,FALSE)</f>
        <v>1</v>
      </c>
      <c r="U207" s="83" t="s">
        <v>253</v>
      </c>
      <c r="V207" s="2"/>
      <c r="W207" s="2"/>
      <c r="X207" s="2"/>
      <c r="Y207" s="2"/>
      <c r="Z207" s="2"/>
    </row>
    <row r="208" ht="14.25" customHeight="1">
      <c r="A208" s="75">
        <f t="shared" si="64"/>
        <v>193</v>
      </c>
      <c r="B208" s="76" t="s">
        <v>1525</v>
      </c>
      <c r="C208" s="66" t="s">
        <v>149</v>
      </c>
      <c r="D208" s="66">
        <v>1.0</v>
      </c>
      <c r="E208" s="67">
        <f>IFERROR(VLOOKUP(B208,Hoja1!$B$6:$E$202,4,FALSE),"N/A")</f>
        <v>701561.5</v>
      </c>
      <c r="F208" s="67" t="str">
        <f>IFERROR(VLOOKUP(B208,'Hoja 3'!E206:G500,3,FALSE),"item no compatible")</f>
        <v>item no compatible</v>
      </c>
      <c r="G208" s="74"/>
      <c r="H208" s="77">
        <f t="shared" si="5"/>
        <v>202</v>
      </c>
      <c r="I208" s="78" t="s">
        <v>978</v>
      </c>
      <c r="J208" s="18"/>
      <c r="K208" s="20"/>
      <c r="L208" s="66" t="s">
        <v>208</v>
      </c>
      <c r="M208" s="66">
        <v>1.0</v>
      </c>
      <c r="N208" s="67">
        <f>IFERROR(VLOOKUP(I208,Hoja1!$I$6:$N$202,6,FALSE),"N/A")</f>
        <v>313724</v>
      </c>
      <c r="O208" s="67">
        <f>VLOOKUP(I208,'Hoja 3'!$E$878:$G$1152,3,FALSE)</f>
        <v>1</v>
      </c>
      <c r="P208" s="79">
        <f>VLOOKUP(I208, 'Hoja 3'!$E$304:$H$578, 4, FALSE)</f>
        <v>231791.94</v>
      </c>
      <c r="Q208" s="80">
        <f t="shared" si="65"/>
        <v>0.9999968125</v>
      </c>
      <c r="R208" s="80">
        <f t="shared" si="66"/>
        <v>0.2611596818</v>
      </c>
      <c r="S208" s="67">
        <f>IFERROR(VLOOKUP(I208,Hoja1!$I$6:$P$202,8,FALSE),"N/A")</f>
        <v>276775</v>
      </c>
      <c r="T208" s="67">
        <f>VLOOKUP(I208,'Hoja 3'!$E$878:$G$1152,3,FALSE)</f>
        <v>1</v>
      </c>
      <c r="U208" s="80">
        <f t="shared" ref="U208:U210" si="67">((S208-T208)/S208)</f>
        <v>0.999996387</v>
      </c>
      <c r="V208" s="2"/>
      <c r="W208" s="2"/>
      <c r="X208" s="2"/>
      <c r="Y208" s="2"/>
      <c r="Z208" s="2"/>
    </row>
    <row r="209" ht="14.25" customHeight="1">
      <c r="A209" s="75">
        <f t="shared" si="64"/>
        <v>194</v>
      </c>
      <c r="B209" s="76" t="s">
        <v>1526</v>
      </c>
      <c r="C209" s="66" t="s">
        <v>149</v>
      </c>
      <c r="D209" s="66">
        <v>1.0</v>
      </c>
      <c r="E209" s="67" t="str">
        <f>IFERROR(VLOOKUP(B209,Hoja1!$B$6:$E$202,4,FALSE),"N/A")</f>
        <v>N/A</v>
      </c>
      <c r="F209" s="67" t="str">
        <f>IFERROR(VLOOKUP(B209,'Hoja 3'!E207:G501,3,FALSE),"item no compatible")</f>
        <v>item no compatible</v>
      </c>
      <c r="G209" s="74"/>
      <c r="H209" s="77">
        <f t="shared" si="5"/>
        <v>203</v>
      </c>
      <c r="I209" s="78" t="s">
        <v>980</v>
      </c>
      <c r="J209" s="18"/>
      <c r="K209" s="20"/>
      <c r="L209" s="66" t="s">
        <v>208</v>
      </c>
      <c r="M209" s="66">
        <v>1.0</v>
      </c>
      <c r="N209" s="67">
        <f>IFERROR(VLOOKUP(I209,Hoja1!$I$6:$N$202,6,FALSE),"N/A")</f>
        <v>46637.5</v>
      </c>
      <c r="O209" s="67">
        <f>VLOOKUP(I209,'Hoja 3'!$E$878:$G$1152,3,FALSE)</f>
        <v>1</v>
      </c>
      <c r="P209" s="79">
        <f>VLOOKUP(I209, 'Hoja 3'!$E$304:$H$578, 4, FALSE)</f>
        <v>21815.71</v>
      </c>
      <c r="Q209" s="80">
        <f t="shared" si="65"/>
        <v>0.999978558</v>
      </c>
      <c r="R209" s="80">
        <f t="shared" si="66"/>
        <v>0.5322281426</v>
      </c>
      <c r="S209" s="67">
        <f>IFERROR(VLOOKUP(I209,Hoja1!$I$6:$P$202,8,FALSE),"N/A")</f>
        <v>46637.5</v>
      </c>
      <c r="T209" s="67">
        <f>VLOOKUP(I209,'Hoja 3'!$E$878:$G$1152,3,FALSE)</f>
        <v>1</v>
      </c>
      <c r="U209" s="80">
        <f t="shared" si="67"/>
        <v>0.999978558</v>
      </c>
      <c r="V209" s="2"/>
      <c r="W209" s="2"/>
      <c r="X209" s="2"/>
      <c r="Y209" s="2"/>
      <c r="Z209" s="2"/>
    </row>
    <row r="210" ht="14.25" customHeight="1">
      <c r="A210" s="75">
        <f t="shared" si="64"/>
        <v>195</v>
      </c>
      <c r="B210" s="76" t="s">
        <v>1531</v>
      </c>
      <c r="C210" s="66" t="s">
        <v>149</v>
      </c>
      <c r="D210" s="66">
        <v>1.0</v>
      </c>
      <c r="E210" s="67">
        <f>IFERROR(VLOOKUP(B210,Hoja1!$B$6:$E$202,4,FALSE),"N/A")</f>
        <v>701561.5</v>
      </c>
      <c r="F210" s="67" t="str">
        <f>IFERROR(VLOOKUP(B210,'Hoja 3'!E208:G502,3,FALSE),"item no compatible")</f>
        <v>item no compatible</v>
      </c>
      <c r="G210" s="74"/>
      <c r="H210" s="77">
        <f t="shared" si="5"/>
        <v>204</v>
      </c>
      <c r="I210" s="78" t="s">
        <v>985</v>
      </c>
      <c r="J210" s="18"/>
      <c r="K210" s="20"/>
      <c r="L210" s="66" t="s">
        <v>208</v>
      </c>
      <c r="M210" s="66">
        <v>1.0</v>
      </c>
      <c r="N210" s="67">
        <f>IFERROR(VLOOKUP(I210,Hoja1!$I$6:$N$202,6,FALSE),"N/A")</f>
        <v>386247</v>
      </c>
      <c r="O210" s="67">
        <f>VLOOKUP(I210,'Hoja 3'!$E$878:$G$1152,3,FALSE)</f>
        <v>1</v>
      </c>
      <c r="P210" s="79">
        <f>VLOOKUP(I210, 'Hoja 3'!$E$304:$H$578, 4, FALSE)</f>
        <v>115895.97</v>
      </c>
      <c r="Q210" s="80">
        <f t="shared" si="65"/>
        <v>0.999997411</v>
      </c>
      <c r="R210" s="80">
        <f t="shared" si="66"/>
        <v>0.6999433782</v>
      </c>
      <c r="S210" s="67">
        <f>IFERROR(VLOOKUP(I210,Hoja1!$I$6:$P$202,8,FALSE),"N/A")</f>
        <v>346144</v>
      </c>
      <c r="T210" s="67">
        <f>VLOOKUP(I210,'Hoja 3'!$E$878:$G$1152,3,FALSE)</f>
        <v>1</v>
      </c>
      <c r="U210" s="80">
        <f t="shared" si="67"/>
        <v>0.999997111</v>
      </c>
      <c r="V210" s="2"/>
      <c r="W210" s="2"/>
      <c r="X210" s="2"/>
      <c r="Y210" s="2"/>
      <c r="Z210" s="2"/>
    </row>
    <row r="211" ht="14.25" customHeight="1">
      <c r="A211" s="75">
        <f t="shared" si="64"/>
        <v>196</v>
      </c>
      <c r="B211" s="76" t="s">
        <v>791</v>
      </c>
      <c r="C211" s="66" t="s">
        <v>149</v>
      </c>
      <c r="D211" s="66">
        <v>1.0</v>
      </c>
      <c r="E211" s="67" t="str">
        <f>IFERROR(VLOOKUP(B211,Hoja1!$B$6:$E$202,4,FALSE),"N/A")</f>
        <v>N/A</v>
      </c>
      <c r="F211" s="67" t="str">
        <f>IFERROR(VLOOKUP(B211,'Hoja 3'!E209:G503,3,FALSE),"item no compatible")</f>
        <v>item no compatible</v>
      </c>
      <c r="G211" s="74"/>
      <c r="H211" s="77">
        <f t="shared" si="5"/>
        <v>205</v>
      </c>
      <c r="I211" s="78" t="s">
        <v>794</v>
      </c>
      <c r="J211" s="18"/>
      <c r="K211" s="20"/>
      <c r="L211" s="66" t="s">
        <v>208</v>
      </c>
      <c r="M211" s="66">
        <v>1.0</v>
      </c>
      <c r="N211" s="67" t="str">
        <f>IFERROR(VLOOKUP(I211,Hoja1!$I$6:$N$202,6,FALSE),"N/A")</f>
        <v>N/A</v>
      </c>
      <c r="O211" s="67">
        <f>VLOOKUP(I211,'Hoja 3'!$E$878:$G$1152,3,FALSE)</f>
        <v>1</v>
      </c>
      <c r="P211" s="79">
        <f>VLOOKUP(I211, 'Hoja 3'!$E$304:$H$578, 4, FALSE)</f>
        <v>55902.76</v>
      </c>
      <c r="Q211" s="83" t="s">
        <v>253</v>
      </c>
      <c r="R211" s="83" t="s">
        <v>253</v>
      </c>
      <c r="S211" s="67">
        <f>IFERROR(VLOOKUP(I211,Hoja1!$I$6:$P$202,8,FALSE),"N/A")</f>
        <v>91463</v>
      </c>
      <c r="T211" s="67">
        <f>VLOOKUP(I211,'Hoja 3'!$E$878:$G$1152,3,FALSE)</f>
        <v>1</v>
      </c>
      <c r="U211" s="83" t="s">
        <v>253</v>
      </c>
      <c r="V211" s="2"/>
      <c r="W211" s="2"/>
      <c r="X211" s="2"/>
      <c r="Y211" s="2"/>
      <c r="Z211" s="2"/>
    </row>
    <row r="212" ht="14.25" customHeight="1">
      <c r="A212" s="75">
        <f t="shared" si="64"/>
        <v>197</v>
      </c>
      <c r="B212" s="76" t="s">
        <v>800</v>
      </c>
      <c r="C212" s="66" t="s">
        <v>149</v>
      </c>
      <c r="D212" s="66">
        <v>1.0</v>
      </c>
      <c r="E212" s="67">
        <f>IFERROR(VLOOKUP(B212,Hoja1!$B$6:$E$202,4,FALSE),"N/A")</f>
        <v>100210</v>
      </c>
      <c r="F212" s="67" t="str">
        <f>IFERROR(VLOOKUP(B212,'Hoja 3'!E210:G504,3,FALSE),"item no compatible")</f>
        <v>item no compatible</v>
      </c>
      <c r="G212" s="74"/>
      <c r="H212" s="77">
        <f t="shared" si="5"/>
        <v>206</v>
      </c>
      <c r="I212" s="78" t="s">
        <v>802</v>
      </c>
      <c r="J212" s="18"/>
      <c r="K212" s="20"/>
      <c r="L212" s="66" t="s">
        <v>208</v>
      </c>
      <c r="M212" s="66">
        <v>1.0</v>
      </c>
      <c r="N212" s="67">
        <f>IFERROR(VLOOKUP(I212,Hoja1!$I$6:$N$202,6,FALSE),"N/A")</f>
        <v>1841639</v>
      </c>
      <c r="O212" s="67">
        <f>VLOOKUP(I212,'Hoja 3'!$E$878:$G$1152,3,FALSE)</f>
        <v>19307.2</v>
      </c>
      <c r="P212" s="79">
        <f>VLOOKUP(I212, 'Hoja 3'!$E$304:$H$578, 4, FALSE)</f>
        <v>1090785.6</v>
      </c>
      <c r="Q212" s="80">
        <f>((N212-O212)/N212)</f>
        <v>0.989516295</v>
      </c>
      <c r="R212" s="80">
        <f>((N212-P212)/N212)</f>
        <v>0.4077093285</v>
      </c>
      <c r="S212" s="67">
        <f>IFERROR(VLOOKUP(I212,Hoja1!$I$6:$P$202,8,FALSE),"N/A")</f>
        <v>2039668</v>
      </c>
      <c r="T212" s="67">
        <f>VLOOKUP(I212,'Hoja 3'!$E$878:$G$1152,3,FALSE)</f>
        <v>19307.2</v>
      </c>
      <c r="U212" s="80">
        <f>((S212-T212)/S212)</f>
        <v>0.9905341458</v>
      </c>
      <c r="V212" s="2"/>
      <c r="W212" s="2"/>
      <c r="X212" s="2"/>
      <c r="Y212" s="2"/>
      <c r="Z212" s="2"/>
    </row>
    <row r="213" ht="33.75" customHeight="1">
      <c r="A213" s="131" t="s">
        <v>812</v>
      </c>
      <c r="B213" s="18"/>
      <c r="C213" s="18"/>
      <c r="D213" s="20"/>
      <c r="E213" s="84">
        <f t="shared" ref="E213:F213" si="68">SUM(E7:E212)</f>
        <v>24987992.14</v>
      </c>
      <c r="F213" s="84">
        <f t="shared" si="68"/>
        <v>0</v>
      </c>
      <c r="G213" s="74"/>
      <c r="H213" s="131" t="s">
        <v>812</v>
      </c>
      <c r="I213" s="18"/>
      <c r="J213" s="18"/>
      <c r="K213" s="18"/>
      <c r="L213" s="18"/>
      <c r="M213" s="20"/>
      <c r="N213" s="67" t="str">
        <f>IFERROR(VLOOKUP(I213,Hoja1!$I$6:$N$202,6,FALSE),"N/A")</f>
        <v>N/A</v>
      </c>
      <c r="O213" s="84">
        <f>SUM(O7:O22)</f>
        <v>555837</v>
      </c>
      <c r="P213" s="79" t="str">
        <f>VLOOKUP(I213, 'Hoja 3'!$E$304:$H$578, 4, FALSE)</f>
        <v>#N/A</v>
      </c>
      <c r="Q213" s="141">
        <f t="shared" ref="Q213:R213" si="69">AVERAGE(Q7:Q212)</f>
        <v>0.8711669372</v>
      </c>
      <c r="R213" s="141" t="str">
        <f t="shared" si="69"/>
        <v>#VALUE!</v>
      </c>
      <c r="S213" s="67" t="str">
        <f>IFERROR(VLOOKUP(I213,Hoja1!$I$6:$P$202,8,FALSE),"N/A")</f>
        <v>N/A</v>
      </c>
      <c r="T213" s="84">
        <f>SUM(T7:T212)</f>
        <v>4369137.6</v>
      </c>
      <c r="U213" s="141">
        <f>AVERAGE(U6:U212)</f>
        <v>0.8222151063</v>
      </c>
      <c r="V213" s="2"/>
      <c r="W213" s="2"/>
      <c r="X213" s="2"/>
      <c r="Y213" s="2"/>
      <c r="Z213" s="2"/>
    </row>
    <row r="214" ht="71.25" customHeight="1">
      <c r="A214" s="142"/>
      <c r="B214" s="112"/>
      <c r="C214" s="112"/>
      <c r="D214" s="143"/>
      <c r="E214" s="12" t="s">
        <v>125</v>
      </c>
      <c r="F214" s="49" t="s">
        <v>128</v>
      </c>
      <c r="G214" s="108" t="s">
        <v>125</v>
      </c>
      <c r="H214" s="109"/>
      <c r="I214" s="49" t="s">
        <v>128</v>
      </c>
      <c r="J214" s="32"/>
      <c r="K214" s="32"/>
      <c r="L214" s="32"/>
      <c r="M214" s="32"/>
      <c r="N214" s="32"/>
      <c r="O214" s="32"/>
      <c r="P214" s="144"/>
      <c r="Q214" s="32"/>
      <c r="R214" s="32"/>
      <c r="S214" s="32"/>
      <c r="T214" s="32"/>
      <c r="U214" s="32"/>
      <c r="V214" s="32"/>
      <c r="W214" s="32"/>
      <c r="X214" s="32"/>
      <c r="Y214" s="32"/>
      <c r="Z214" s="32"/>
    </row>
    <row r="215" ht="43.5" customHeight="1">
      <c r="A215" s="115" t="s">
        <v>71</v>
      </c>
      <c r="B215" s="116" t="s">
        <v>1609</v>
      </c>
      <c r="C215" s="117" t="s">
        <v>89</v>
      </c>
      <c r="D215" s="118" t="s">
        <v>869</v>
      </c>
      <c r="E215" s="119" t="s">
        <v>117</v>
      </c>
      <c r="F215" s="119" t="s">
        <v>117</v>
      </c>
      <c r="G215" s="120" t="s">
        <v>121</v>
      </c>
      <c r="H215" s="20"/>
      <c r="I215" s="145" t="s">
        <v>121</v>
      </c>
      <c r="J215" s="15"/>
      <c r="K215" s="146"/>
      <c r="L215" s="123"/>
      <c r="M215" s="123"/>
      <c r="N215" s="123"/>
      <c r="O215" s="123"/>
      <c r="P215" s="147"/>
      <c r="Q215" s="123"/>
      <c r="R215" s="123"/>
      <c r="S215" s="123"/>
      <c r="T215" s="123"/>
      <c r="U215" s="32"/>
      <c r="V215" s="32"/>
      <c r="W215" s="32"/>
      <c r="X215" s="32"/>
      <c r="Y215" s="32"/>
      <c r="Z215" s="32"/>
    </row>
    <row r="216" ht="60.0" customHeight="1">
      <c r="A216" s="48"/>
      <c r="B216" s="48"/>
      <c r="C216" s="48"/>
      <c r="D216" s="48"/>
      <c r="E216" s="125" t="s">
        <v>130</v>
      </c>
      <c r="F216" s="148" t="s">
        <v>130</v>
      </c>
      <c r="G216" s="120" t="s">
        <v>130</v>
      </c>
      <c r="H216" s="20"/>
      <c r="I216" s="149" t="s">
        <v>130</v>
      </c>
      <c r="J216" s="15"/>
      <c r="K216" s="15"/>
      <c r="L216" s="123"/>
      <c r="M216" s="123"/>
      <c r="N216" s="123"/>
      <c r="O216" s="123"/>
      <c r="P216" s="147"/>
      <c r="Q216" s="123"/>
      <c r="R216" s="123"/>
      <c r="S216" s="123"/>
      <c r="T216" s="123"/>
      <c r="U216" s="32"/>
      <c r="V216" s="32"/>
      <c r="W216" s="32"/>
      <c r="X216" s="32"/>
      <c r="Y216" s="32"/>
      <c r="Z216" s="32"/>
    </row>
    <row r="217" ht="14.25" customHeight="1">
      <c r="A217" s="75">
        <f>A212+1</f>
        <v>198</v>
      </c>
      <c r="B217" s="76" t="s">
        <v>1004</v>
      </c>
      <c r="C217" s="66" t="s">
        <v>149</v>
      </c>
      <c r="D217" s="66">
        <v>1.0</v>
      </c>
      <c r="E217" s="93">
        <f>IFERROR(VLOOKUP(B217,Hoja1!$B$207:$E$240,4,FALSE),"N/A")</f>
        <v>1357000</v>
      </c>
      <c r="F217" s="67">
        <f>IFERROR(VLOOKUP(B217,'Hoja 3'!E215:G509,3,FALSE),"item no compatible")</f>
        <v>11099.6</v>
      </c>
      <c r="G217" s="93">
        <f>IFERROR(VLOOKUP(B217,Hoja1!$B$207:$E$240,4,FALSE),"N/A")</f>
        <v>1357000</v>
      </c>
      <c r="H217" s="20"/>
      <c r="I217" s="67">
        <f>IFERROR(VLOOKUP(B217,'Hoja 3'!E215:G509,3,FALSE),"item no compatible")</f>
        <v>11099.6</v>
      </c>
      <c r="J217" s="15"/>
      <c r="K217" s="15"/>
      <c r="L217" s="16"/>
      <c r="M217" s="16"/>
      <c r="N217" s="16"/>
      <c r="O217" s="16"/>
      <c r="P217" s="150"/>
      <c r="Q217" s="16"/>
      <c r="R217" s="16"/>
      <c r="S217" s="16"/>
      <c r="T217" s="16"/>
      <c r="U217" s="2"/>
      <c r="V217" s="2"/>
      <c r="W217" s="2"/>
      <c r="X217" s="2"/>
      <c r="Y217" s="2"/>
      <c r="Z217" s="2"/>
    </row>
    <row r="218" ht="14.25" customHeight="1">
      <c r="A218" s="75">
        <f t="shared" ref="A218:A232" si="70">A217+1</f>
        <v>199</v>
      </c>
      <c r="B218" s="76" t="s">
        <v>896</v>
      </c>
      <c r="C218" s="66" t="s">
        <v>149</v>
      </c>
      <c r="D218" s="66">
        <v>1.0</v>
      </c>
      <c r="E218" s="93" t="str">
        <f>IFERROR(VLOOKUP(B218,Hoja1!$B$207:$E$240,4,FALSE),"N/A")</f>
        <v>$ 159.256</v>
      </c>
      <c r="F218" s="67">
        <f>IFERROR(VLOOKUP(B218,'Hoja 3'!E216:G510,3,FALSE),"item no compatible")</f>
        <v>1</v>
      </c>
      <c r="G218" s="93" t="str">
        <f>IFERROR(VLOOKUP(B218,Hoja1!$B$207:$E$240,4,FALSE),"N/A")</f>
        <v>$ 159.256</v>
      </c>
      <c r="H218" s="20"/>
      <c r="I218" s="67">
        <f>IFERROR(VLOOKUP(B218,'Hoja 3'!E216:G510,3,FALSE),"item no compatible")</f>
        <v>1</v>
      </c>
      <c r="J218" s="15"/>
      <c r="K218" s="15"/>
      <c r="L218" s="16"/>
      <c r="M218" s="16"/>
      <c r="N218" s="16"/>
      <c r="O218" s="16"/>
      <c r="P218" s="150"/>
      <c r="Q218" s="16"/>
      <c r="R218" s="16"/>
      <c r="S218" s="16"/>
      <c r="T218" s="16"/>
      <c r="U218" s="2"/>
      <c r="V218" s="2"/>
      <c r="W218" s="2"/>
      <c r="X218" s="2"/>
      <c r="Y218" s="2"/>
      <c r="Z218" s="2"/>
    </row>
    <row r="219" ht="14.25" customHeight="1">
      <c r="A219" s="75">
        <f t="shared" si="70"/>
        <v>200</v>
      </c>
      <c r="B219" s="76" t="s">
        <v>902</v>
      </c>
      <c r="C219" s="66" t="s">
        <v>149</v>
      </c>
      <c r="D219" s="66">
        <v>1.0</v>
      </c>
      <c r="E219" s="93" t="str">
        <f>IFERROR(VLOOKUP(B219,Hoja1!$B$207:$E$240,4,FALSE),"N/A")</f>
        <v>$ 256.316</v>
      </c>
      <c r="F219" s="67">
        <f>IFERROR(VLOOKUP(B219,'Hoja 3'!E217:G511,3,FALSE),"item no compatible")</f>
        <v>11532</v>
      </c>
      <c r="G219" s="93" t="str">
        <f>IFERROR(VLOOKUP(B219,Hoja1!$B$207:$E$240,4,FALSE),"N/A")</f>
        <v>$ 256.316</v>
      </c>
      <c r="H219" s="20"/>
      <c r="I219" s="67">
        <f>IFERROR(VLOOKUP(B219,'Hoja 3'!E217:G511,3,FALSE),"item no compatible")</f>
        <v>11532</v>
      </c>
      <c r="J219" s="15"/>
      <c r="K219" s="15"/>
      <c r="L219" s="16"/>
      <c r="M219" s="16"/>
      <c r="N219" s="16"/>
      <c r="O219" s="16"/>
      <c r="P219" s="150"/>
      <c r="Q219" s="16"/>
      <c r="R219" s="16"/>
      <c r="S219" s="16"/>
      <c r="T219" s="16"/>
      <c r="U219" s="2"/>
      <c r="V219" s="2"/>
      <c r="W219" s="2"/>
      <c r="X219" s="2"/>
      <c r="Y219" s="2"/>
      <c r="Z219" s="2"/>
    </row>
    <row r="220" ht="14.25" customHeight="1">
      <c r="A220" s="75">
        <f t="shared" si="70"/>
        <v>201</v>
      </c>
      <c r="B220" s="76" t="s">
        <v>591</v>
      </c>
      <c r="C220" s="66" t="s">
        <v>149</v>
      </c>
      <c r="D220" s="66">
        <v>1.0</v>
      </c>
      <c r="E220" s="93" t="str">
        <f>IFERROR(VLOOKUP(B220,Hoja1!$B$207:$E$240,4,FALSE),"N/A")</f>
        <v>$ 67.620</v>
      </c>
      <c r="F220" s="67">
        <f>IFERROR(VLOOKUP(B220,'Hoja 3'!E218:G512,3,FALSE),"item no compatible")</f>
        <v>2883.2</v>
      </c>
      <c r="G220" s="93" t="str">
        <f>IFERROR(VLOOKUP(B220,Hoja1!$B$207:$E$240,4,FALSE),"N/A")</f>
        <v>$ 67.620</v>
      </c>
      <c r="H220" s="20"/>
      <c r="I220" s="67">
        <f>IFERROR(VLOOKUP(B220,'Hoja 3'!E218:G512,3,FALSE),"item no compatible")</f>
        <v>2883.2</v>
      </c>
      <c r="J220" s="15"/>
      <c r="K220" s="15"/>
      <c r="L220" s="16"/>
      <c r="M220" s="16"/>
      <c r="N220" s="16"/>
      <c r="O220" s="16"/>
      <c r="P220" s="150"/>
      <c r="Q220" s="16"/>
      <c r="R220" s="16"/>
      <c r="S220" s="16"/>
      <c r="T220" s="16"/>
      <c r="U220" s="2"/>
      <c r="V220" s="2"/>
      <c r="W220" s="2"/>
      <c r="X220" s="2"/>
      <c r="Y220" s="2"/>
      <c r="Z220" s="2"/>
    </row>
    <row r="221" ht="14.25" customHeight="1">
      <c r="A221" s="75">
        <f t="shared" si="70"/>
        <v>202</v>
      </c>
      <c r="B221" s="76" t="s">
        <v>1015</v>
      </c>
      <c r="C221" s="66" t="s">
        <v>149</v>
      </c>
      <c r="D221" s="66">
        <v>1.0</v>
      </c>
      <c r="E221" s="93" t="str">
        <f>IFERROR(VLOOKUP(B221,Hoja1!$B$207:$E$240,4,FALSE),"N/A")</f>
        <v>$ 67.620</v>
      </c>
      <c r="F221" s="67">
        <f>IFERROR(VLOOKUP(B221,'Hoja 3'!E219:G513,3,FALSE),"item no compatible")</f>
        <v>1</v>
      </c>
      <c r="G221" s="93" t="str">
        <f>IFERROR(VLOOKUP(B221,Hoja1!$B$207:$E$240,4,FALSE),"N/A")</f>
        <v>$ 67.620</v>
      </c>
      <c r="H221" s="20"/>
      <c r="I221" s="67">
        <f>IFERROR(VLOOKUP(B221,'Hoja 3'!E219:G513,3,FALSE),"item no compatible")</f>
        <v>1</v>
      </c>
      <c r="J221" s="15"/>
      <c r="K221" s="15"/>
      <c r="L221" s="16"/>
      <c r="M221" s="16"/>
      <c r="N221" s="16"/>
      <c r="O221" s="16"/>
      <c r="P221" s="150"/>
      <c r="Q221" s="16"/>
      <c r="R221" s="16"/>
      <c r="S221" s="16"/>
      <c r="T221" s="16"/>
      <c r="U221" s="2"/>
      <c r="V221" s="2"/>
      <c r="W221" s="2"/>
      <c r="X221" s="2"/>
      <c r="Y221" s="2"/>
      <c r="Z221" s="2"/>
    </row>
    <row r="222" ht="14.25" customHeight="1">
      <c r="A222" s="75">
        <f t="shared" si="70"/>
        <v>203</v>
      </c>
      <c r="B222" s="76" t="s">
        <v>910</v>
      </c>
      <c r="C222" s="66" t="s">
        <v>149</v>
      </c>
      <c r="D222" s="66">
        <v>1.0</v>
      </c>
      <c r="E222" s="93" t="str">
        <f>IFERROR(VLOOKUP(B222,Hoja1!$B$207:$E$240,4,FALSE),"N/A")</f>
        <v>$ 51.192</v>
      </c>
      <c r="F222" s="67">
        <f>IFERROR(VLOOKUP(B222,'Hoja 3'!E220:G514,3,FALSE),"item no compatible")</f>
        <v>864.8</v>
      </c>
      <c r="G222" s="93" t="str">
        <f>IFERROR(VLOOKUP(B222,Hoja1!$B$207:$E$240,4,FALSE),"N/A")</f>
        <v>$ 51.192</v>
      </c>
      <c r="H222" s="20"/>
      <c r="I222" s="67">
        <f>IFERROR(VLOOKUP(B222,'Hoja 3'!E220:G514,3,FALSE),"item no compatible")</f>
        <v>864.8</v>
      </c>
      <c r="J222" s="15"/>
      <c r="K222" s="15"/>
      <c r="L222" s="16"/>
      <c r="M222" s="16"/>
      <c r="N222" s="16"/>
      <c r="O222" s="16"/>
      <c r="P222" s="150"/>
      <c r="Q222" s="16"/>
      <c r="R222" s="16"/>
      <c r="S222" s="16"/>
      <c r="T222" s="16"/>
      <c r="U222" s="2"/>
      <c r="V222" s="2"/>
      <c r="W222" s="2"/>
      <c r="X222" s="2"/>
      <c r="Y222" s="2"/>
      <c r="Z222" s="2"/>
    </row>
    <row r="223" ht="14.25" customHeight="1">
      <c r="A223" s="75">
        <f t="shared" si="70"/>
        <v>204</v>
      </c>
      <c r="B223" s="76" t="s">
        <v>1670</v>
      </c>
      <c r="C223" s="66" t="s">
        <v>149</v>
      </c>
      <c r="D223" s="66">
        <v>1.0</v>
      </c>
      <c r="E223" s="93" t="str">
        <f>IFERROR(VLOOKUP(B223,Hoja1!$B$207:$E$240,4,FALSE),"N/A")</f>
        <v>$ 812.280</v>
      </c>
      <c r="F223" s="67" t="str">
        <f>IFERROR(VLOOKUP(B223,'Hoja 3'!E221:G515,3,FALSE),"item no compatible")</f>
        <v>item no compatible</v>
      </c>
      <c r="G223" s="93" t="str">
        <f>IFERROR(VLOOKUP(B223,Hoja1!$B$207:$E$240,4,FALSE),"N/A")</f>
        <v>$ 812.280</v>
      </c>
      <c r="H223" s="20"/>
      <c r="I223" s="67" t="str">
        <f>IFERROR(VLOOKUP(B223,'Hoja 3'!E221:G515,3,FALSE),"item no compatible")</f>
        <v>item no compatible</v>
      </c>
      <c r="J223" s="15"/>
      <c r="K223" s="15"/>
      <c r="L223" s="16"/>
      <c r="M223" s="16"/>
      <c r="N223" s="16"/>
      <c r="O223" s="16"/>
      <c r="P223" s="150"/>
      <c r="Q223" s="16"/>
      <c r="R223" s="16"/>
      <c r="S223" s="16"/>
      <c r="T223" s="16"/>
      <c r="U223" s="2"/>
      <c r="V223" s="2"/>
      <c r="W223" s="2"/>
      <c r="X223" s="2"/>
      <c r="Y223" s="2"/>
      <c r="Z223" s="2"/>
    </row>
    <row r="224" ht="14.25" customHeight="1">
      <c r="A224" s="75">
        <f t="shared" si="70"/>
        <v>205</v>
      </c>
      <c r="B224" s="76" t="s">
        <v>1675</v>
      </c>
      <c r="C224" s="66" t="s">
        <v>149</v>
      </c>
      <c r="D224" s="66">
        <v>1.0</v>
      </c>
      <c r="E224" s="93" t="str">
        <f>IFERROR(VLOOKUP(B224,Hoja1!$B$207:$E$240,4,FALSE),"N/A")</f>
        <v>$ 949.620</v>
      </c>
      <c r="F224" s="67" t="str">
        <f>IFERROR(VLOOKUP(B224,'Hoja 3'!E222:G516,3,FALSE),"item no compatible")</f>
        <v>item no compatible</v>
      </c>
      <c r="G224" s="93" t="str">
        <f>IFERROR(VLOOKUP(B224,Hoja1!$B$207:$E$240,4,FALSE),"N/A")</f>
        <v>$ 949.620</v>
      </c>
      <c r="H224" s="20"/>
      <c r="I224" s="67" t="str">
        <f>IFERROR(VLOOKUP(B224,'Hoja 3'!E222:G516,3,FALSE),"item no compatible")</f>
        <v>item no compatible</v>
      </c>
      <c r="J224" s="15"/>
      <c r="K224" s="15"/>
      <c r="L224" s="16"/>
      <c r="M224" s="16"/>
      <c r="N224" s="16"/>
      <c r="O224" s="16"/>
      <c r="P224" s="150"/>
      <c r="Q224" s="16"/>
      <c r="R224" s="16"/>
      <c r="S224" s="16"/>
      <c r="T224" s="16"/>
      <c r="U224" s="2"/>
      <c r="V224" s="2"/>
      <c r="W224" s="2"/>
      <c r="X224" s="2"/>
      <c r="Y224" s="2"/>
      <c r="Z224" s="2"/>
    </row>
    <row r="225" ht="41.25" customHeight="1">
      <c r="A225" s="75">
        <f t="shared" si="70"/>
        <v>206</v>
      </c>
      <c r="B225" s="76" t="s">
        <v>1030</v>
      </c>
      <c r="C225" s="66" t="s">
        <v>149</v>
      </c>
      <c r="D225" s="66">
        <v>1.0</v>
      </c>
      <c r="E225" s="93" t="str">
        <f>IFERROR(VLOOKUP(B225,Hoja1!$B$207:$E$240,4,FALSE),"N/A")</f>
        <v>$ 1.049.620</v>
      </c>
      <c r="F225" s="67">
        <f>IFERROR(VLOOKUP(B225,'Hoja 3'!E223:G517,3,FALSE),"item no compatible")</f>
        <v>1</v>
      </c>
      <c r="G225" s="93" t="str">
        <f>IFERROR(VLOOKUP(B225,Hoja1!$B$207:$E$240,4,FALSE),"N/A")</f>
        <v>$ 1.049.620</v>
      </c>
      <c r="H225" s="20"/>
      <c r="I225" s="67">
        <f>IFERROR(VLOOKUP(B225,'Hoja 3'!E223:G517,3,FALSE),"item no compatible")</f>
        <v>1</v>
      </c>
      <c r="J225" s="15"/>
      <c r="K225" s="15"/>
      <c r="L225" s="16"/>
      <c r="M225" s="16"/>
      <c r="N225" s="16"/>
      <c r="O225" s="16"/>
      <c r="P225" s="150"/>
      <c r="Q225" s="16"/>
      <c r="R225" s="16"/>
      <c r="S225" s="16"/>
      <c r="T225" s="16"/>
      <c r="U225" s="2"/>
      <c r="V225" s="2"/>
      <c r="W225" s="2"/>
      <c r="X225" s="2"/>
      <c r="Y225" s="2"/>
      <c r="Z225" s="2"/>
    </row>
    <row r="226" ht="19.5" customHeight="1">
      <c r="A226" s="75">
        <f t="shared" si="70"/>
        <v>207</v>
      </c>
      <c r="B226" s="76" t="s">
        <v>1033</v>
      </c>
      <c r="C226" s="66" t="s">
        <v>149</v>
      </c>
      <c r="D226" s="66">
        <v>1.0</v>
      </c>
      <c r="E226" s="93" t="str">
        <f>IFERROR(VLOOKUP(B226,Hoja1!$B$207:$E$240,4,FALSE),"N/A")</f>
        <v>$ 227.220</v>
      </c>
      <c r="F226" s="67">
        <f>IFERROR(VLOOKUP(B226,'Hoja 3'!E224:G518,3,FALSE),"item no compatible")</f>
        <v>9658</v>
      </c>
      <c r="G226" s="93" t="str">
        <f>IFERROR(VLOOKUP(B226,Hoja1!$B$207:$E$240,4,FALSE),"N/A")</f>
        <v>$ 227.220</v>
      </c>
      <c r="H226" s="20"/>
      <c r="I226" s="67">
        <f>IFERROR(VLOOKUP(B226,'Hoja 3'!E224:G518,3,FALSE),"item no compatible")</f>
        <v>9658</v>
      </c>
      <c r="J226" s="15"/>
      <c r="K226" s="15"/>
      <c r="L226" s="16"/>
      <c r="M226" s="16"/>
      <c r="N226" s="16"/>
      <c r="O226" s="16"/>
      <c r="P226" s="150"/>
      <c r="Q226" s="16"/>
      <c r="R226" s="16"/>
      <c r="S226" s="16"/>
      <c r="T226" s="16"/>
      <c r="U226" s="2"/>
      <c r="V226" s="2"/>
      <c r="W226" s="2"/>
      <c r="X226" s="2"/>
      <c r="Y226" s="2"/>
      <c r="Z226" s="2"/>
    </row>
    <row r="227" ht="19.5" customHeight="1">
      <c r="A227" s="75">
        <f t="shared" si="70"/>
        <v>208</v>
      </c>
      <c r="B227" s="76" t="s">
        <v>923</v>
      </c>
      <c r="C227" s="66" t="s">
        <v>149</v>
      </c>
      <c r="D227" s="66">
        <v>1.0</v>
      </c>
      <c r="E227" s="93" t="str">
        <f>IFERROR(VLOOKUP(B227,Hoja1!$B$207:$E$240,4,FALSE),"N/A")</f>
        <v>$ 346.920</v>
      </c>
      <c r="F227" s="67">
        <f>IFERROR(VLOOKUP(B227,'Hoja 3'!E225:G519,3,FALSE),"item no compatible")</f>
        <v>7207.6</v>
      </c>
      <c r="G227" s="93" t="str">
        <f>IFERROR(VLOOKUP(B227,Hoja1!$B$207:$E$240,4,FALSE),"N/A")</f>
        <v>$ 346.920</v>
      </c>
      <c r="H227" s="20"/>
      <c r="I227" s="67">
        <f>IFERROR(VLOOKUP(B227,'Hoja 3'!E225:G519,3,FALSE),"item no compatible")</f>
        <v>7207.6</v>
      </c>
      <c r="J227" s="15"/>
      <c r="K227" s="15"/>
      <c r="L227" s="16"/>
      <c r="M227" s="16"/>
      <c r="N227" s="16"/>
      <c r="O227" s="16"/>
      <c r="P227" s="150"/>
      <c r="Q227" s="16"/>
      <c r="R227" s="16"/>
      <c r="S227" s="16"/>
      <c r="T227" s="16"/>
      <c r="U227" s="2"/>
      <c r="V227" s="2"/>
      <c r="W227" s="2"/>
      <c r="X227" s="2"/>
      <c r="Y227" s="2"/>
      <c r="Z227" s="2"/>
    </row>
    <row r="228" ht="19.5" customHeight="1">
      <c r="A228" s="75">
        <f t="shared" si="70"/>
        <v>209</v>
      </c>
      <c r="B228" s="76" t="s">
        <v>1693</v>
      </c>
      <c r="C228" s="66" t="s">
        <v>149</v>
      </c>
      <c r="D228" s="66">
        <v>1.0</v>
      </c>
      <c r="E228" s="93" t="str">
        <f>IFERROR(VLOOKUP(B228,Hoja1!$B$207:$E$240,4,FALSE),"N/A")</f>
        <v>$ 140.920</v>
      </c>
      <c r="F228" s="67" t="str">
        <f>IFERROR(VLOOKUP(B228,'Hoja 3'!E226:G520,3,FALSE),"item no compatible")</f>
        <v>item no compatible</v>
      </c>
      <c r="G228" s="93" t="str">
        <f>IFERROR(VLOOKUP(B228,Hoja1!$B$207:$E$240,4,FALSE),"N/A")</f>
        <v>$ 140.920</v>
      </c>
      <c r="H228" s="20"/>
      <c r="I228" s="67" t="str">
        <f>IFERROR(VLOOKUP(B228,'Hoja 3'!E226:G520,3,FALSE),"item no compatible")</f>
        <v>item no compatible</v>
      </c>
      <c r="J228" s="15"/>
      <c r="K228" s="15"/>
      <c r="L228" s="16"/>
      <c r="M228" s="16"/>
      <c r="N228" s="16"/>
      <c r="O228" s="16"/>
      <c r="P228" s="150"/>
      <c r="Q228" s="16"/>
      <c r="R228" s="16"/>
      <c r="S228" s="16"/>
      <c r="T228" s="16"/>
      <c r="U228" s="2"/>
      <c r="V228" s="2"/>
      <c r="W228" s="2"/>
      <c r="X228" s="2"/>
      <c r="Y228" s="2"/>
      <c r="Z228" s="2"/>
    </row>
    <row r="229" ht="19.5" customHeight="1">
      <c r="A229" s="75">
        <f t="shared" si="70"/>
        <v>210</v>
      </c>
      <c r="B229" s="76" t="s">
        <v>1067</v>
      </c>
      <c r="C229" s="66" t="s">
        <v>149</v>
      </c>
      <c r="D229" s="66">
        <v>1.0</v>
      </c>
      <c r="E229" s="93" t="str">
        <f>IFERROR(VLOOKUP(B229,Hoja1!$B$207:$E$240,4,FALSE),"N/A")</f>
        <v>$ 227.220</v>
      </c>
      <c r="F229" s="67">
        <f>IFERROR(VLOOKUP(B229,'Hoja 3'!E227:G521,3,FALSE),"item no compatible")</f>
        <v>3459.6</v>
      </c>
      <c r="G229" s="93" t="str">
        <f>IFERROR(VLOOKUP(B229,Hoja1!$B$207:$E$240,4,FALSE),"N/A")</f>
        <v>$ 227.220</v>
      </c>
      <c r="H229" s="20"/>
      <c r="I229" s="67">
        <f>IFERROR(VLOOKUP(B229,'Hoja 3'!E227:G521,3,FALSE),"item no compatible")</f>
        <v>3459.6</v>
      </c>
      <c r="J229" s="15"/>
      <c r="K229" s="15"/>
      <c r="L229" s="16"/>
      <c r="M229" s="16"/>
      <c r="N229" s="16"/>
      <c r="O229" s="16"/>
      <c r="P229" s="150"/>
      <c r="Q229" s="16"/>
      <c r="R229" s="16"/>
      <c r="S229" s="16"/>
      <c r="T229" s="16"/>
      <c r="U229" s="2"/>
      <c r="V229" s="2"/>
      <c r="W229" s="2"/>
      <c r="X229" s="2"/>
      <c r="Y229" s="2"/>
      <c r="Z229" s="2"/>
    </row>
    <row r="230" ht="19.5" customHeight="1">
      <c r="A230" s="75">
        <f t="shared" si="70"/>
        <v>211</v>
      </c>
      <c r="B230" s="76" t="s">
        <v>1704</v>
      </c>
      <c r="C230" s="66" t="s">
        <v>149</v>
      </c>
      <c r="D230" s="66">
        <v>1.0</v>
      </c>
      <c r="E230" s="93" t="str">
        <f>IFERROR(VLOOKUP(B230,Hoja1!$B$207:$E$240,4,FALSE),"N/A")</f>
        <v>$ 41.833</v>
      </c>
      <c r="F230" s="67" t="str">
        <f>IFERROR(VLOOKUP(B230,'Hoja 3'!E228:G522,3,FALSE),"item no compatible")</f>
        <v>item no compatible</v>
      </c>
      <c r="G230" s="93" t="str">
        <f>IFERROR(VLOOKUP(B230,Hoja1!$B$207:$E$240,4,FALSE),"N/A")</f>
        <v>$ 41.833</v>
      </c>
      <c r="H230" s="20"/>
      <c r="I230" s="67" t="str">
        <f>IFERROR(VLOOKUP(B230,'Hoja 3'!E228:G522,3,FALSE),"item no compatible")</f>
        <v>item no compatible</v>
      </c>
      <c r="J230" s="15"/>
      <c r="K230" s="15"/>
      <c r="L230" s="16"/>
      <c r="M230" s="16"/>
      <c r="N230" s="16"/>
      <c r="O230" s="16"/>
      <c r="P230" s="150"/>
      <c r="Q230" s="16"/>
      <c r="R230" s="16"/>
      <c r="S230" s="16"/>
      <c r="T230" s="16"/>
      <c r="U230" s="2"/>
      <c r="V230" s="2"/>
      <c r="W230" s="2"/>
      <c r="X230" s="2"/>
      <c r="Y230" s="2"/>
      <c r="Z230" s="2"/>
    </row>
    <row r="231" ht="19.5" customHeight="1">
      <c r="A231" s="75">
        <f t="shared" si="70"/>
        <v>212</v>
      </c>
      <c r="B231" s="76" t="s">
        <v>1710</v>
      </c>
      <c r="C231" s="66" t="s">
        <v>149</v>
      </c>
      <c r="D231" s="66">
        <v>1.0</v>
      </c>
      <c r="E231" s="93" t="str">
        <f>IFERROR(VLOOKUP(B231,Hoja1!$B$207:$E$240,4,FALSE),"N/A")</f>
        <v>$ 295.826</v>
      </c>
      <c r="F231" s="67" t="str">
        <f>IFERROR(VLOOKUP(B231,'Hoja 3'!E229:G523,3,FALSE),"item no compatible")</f>
        <v>item no compatible</v>
      </c>
      <c r="G231" s="93" t="str">
        <f>IFERROR(VLOOKUP(B231,Hoja1!$B$207:$E$240,4,FALSE),"N/A")</f>
        <v>$ 295.826</v>
      </c>
      <c r="H231" s="20"/>
      <c r="I231" s="67" t="str">
        <f>IFERROR(VLOOKUP(B231,'Hoja 3'!E229:G523,3,FALSE),"item no compatible")</f>
        <v>item no compatible</v>
      </c>
      <c r="J231" s="15"/>
      <c r="K231" s="15"/>
      <c r="L231" s="16"/>
      <c r="M231" s="16"/>
      <c r="N231" s="16"/>
      <c r="O231" s="16"/>
      <c r="P231" s="150"/>
      <c r="Q231" s="16"/>
      <c r="R231" s="16"/>
      <c r="S231" s="16"/>
      <c r="T231" s="16"/>
      <c r="U231" s="2"/>
      <c r="V231" s="2"/>
      <c r="W231" s="2"/>
      <c r="X231" s="2"/>
      <c r="Y231" s="2"/>
      <c r="Z231" s="2"/>
    </row>
    <row r="232" ht="19.5" customHeight="1">
      <c r="A232" s="75">
        <f t="shared" si="70"/>
        <v>213</v>
      </c>
      <c r="B232" s="76" t="s">
        <v>1714</v>
      </c>
      <c r="C232" s="66" t="s">
        <v>149</v>
      </c>
      <c r="D232" s="66">
        <v>1.0</v>
      </c>
      <c r="E232" s="93" t="str">
        <f>IFERROR(VLOOKUP(B232,Hoja1!$B$207:$E$240,4,FALSE),"N/A")</f>
        <v>$ 32.740</v>
      </c>
      <c r="F232" s="67" t="str">
        <f>IFERROR(VLOOKUP(B232,'Hoja 3'!E230:G524,3,FALSE),"item no compatible")</f>
        <v>item no compatible</v>
      </c>
      <c r="G232" s="93" t="str">
        <f>IFERROR(VLOOKUP(B232,Hoja1!$B$207:$E$240,4,FALSE),"N/A")</f>
        <v>$ 32.740</v>
      </c>
      <c r="H232" s="20"/>
      <c r="I232" s="67" t="str">
        <f>IFERROR(VLOOKUP(B232,'Hoja 3'!E230:G524,3,FALSE),"item no compatible")</f>
        <v>item no compatible</v>
      </c>
      <c r="J232" s="15"/>
      <c r="K232" s="15"/>
      <c r="L232" s="16"/>
      <c r="M232" s="16"/>
      <c r="N232" s="16"/>
      <c r="O232" s="16"/>
      <c r="P232" s="150"/>
      <c r="Q232" s="16"/>
      <c r="R232" s="16"/>
      <c r="S232" s="16"/>
      <c r="T232" s="16"/>
      <c r="U232" s="2"/>
      <c r="V232" s="2"/>
      <c r="W232" s="2"/>
      <c r="X232" s="2"/>
      <c r="Y232" s="2"/>
      <c r="Z232" s="2"/>
    </row>
    <row r="233" ht="36.75" customHeight="1">
      <c r="A233" s="15"/>
      <c r="B233" s="15"/>
      <c r="C233" s="16"/>
      <c r="D233" s="16"/>
      <c r="E233" s="16"/>
      <c r="F233" s="16"/>
      <c r="G233" s="150"/>
      <c r="H233" s="16"/>
      <c r="I233" s="16"/>
      <c r="J233" s="16"/>
      <c r="K233" s="16"/>
      <c r="L233" s="2"/>
      <c r="M233" s="2"/>
      <c r="N233" s="2"/>
      <c r="O233" s="2"/>
      <c r="P233" s="2"/>
      <c r="Q233" s="2"/>
    </row>
    <row r="234" ht="14.25" customHeight="1">
      <c r="A234" s="151"/>
      <c r="B234" s="123"/>
      <c r="C234" s="16"/>
      <c r="D234" s="16"/>
      <c r="E234" s="16"/>
      <c r="F234" s="16"/>
      <c r="G234" s="16"/>
      <c r="H234" s="16"/>
      <c r="I234" s="152"/>
      <c r="J234" s="15"/>
      <c r="K234" s="152"/>
      <c r="L234" s="16"/>
      <c r="M234" s="16"/>
      <c r="N234" s="16"/>
      <c r="O234" s="16"/>
      <c r="P234" s="150"/>
      <c r="Q234" s="16"/>
      <c r="R234" s="16"/>
      <c r="S234" s="16"/>
      <c r="T234" s="16"/>
      <c r="U234" s="2"/>
      <c r="V234" s="2"/>
      <c r="W234" s="2"/>
      <c r="X234" s="2"/>
      <c r="Y234" s="2"/>
      <c r="Z234" s="2"/>
    </row>
    <row r="235" ht="14.25" customHeight="1">
      <c r="A235" s="151"/>
      <c r="B235" s="123"/>
      <c r="C235" s="16"/>
      <c r="D235" s="16"/>
      <c r="E235" s="16"/>
      <c r="F235" s="16"/>
      <c r="G235" s="16"/>
      <c r="H235" s="13"/>
      <c r="I235" s="15"/>
      <c r="J235" s="15"/>
      <c r="K235" s="15"/>
      <c r="L235" s="16"/>
      <c r="M235" s="16"/>
      <c r="N235" s="16"/>
      <c r="O235" s="16"/>
      <c r="P235" s="150"/>
      <c r="Q235" s="16"/>
      <c r="R235" s="16"/>
      <c r="S235" s="16"/>
      <c r="T235" s="16"/>
      <c r="U235" s="2"/>
      <c r="V235" s="2"/>
      <c r="W235" s="2"/>
      <c r="X235" s="2"/>
      <c r="Y235" s="2"/>
      <c r="Z235" s="2"/>
    </row>
    <row r="236" ht="14.25" customHeight="1">
      <c r="A236" s="151"/>
      <c r="B236" s="123"/>
      <c r="C236" s="16"/>
      <c r="D236" s="16"/>
      <c r="E236" s="16"/>
      <c r="F236" s="16"/>
      <c r="G236" s="16"/>
      <c r="H236" s="13"/>
      <c r="I236" s="15"/>
      <c r="J236" s="15"/>
      <c r="K236" s="15"/>
      <c r="L236" s="16"/>
      <c r="M236" s="16"/>
      <c r="N236" s="16"/>
      <c r="O236" s="16"/>
      <c r="P236" s="150"/>
      <c r="Q236" s="16"/>
      <c r="R236" s="16"/>
      <c r="S236" s="16"/>
      <c r="T236" s="16"/>
      <c r="U236" s="2"/>
      <c r="V236" s="2"/>
      <c r="W236" s="2"/>
      <c r="X236" s="2"/>
      <c r="Y236" s="2"/>
      <c r="Z236" s="2"/>
    </row>
    <row r="237" ht="14.25" customHeight="1">
      <c r="A237" s="151"/>
      <c r="B237" s="153"/>
      <c r="C237" s="16"/>
      <c r="D237" s="16"/>
      <c r="E237" s="16"/>
      <c r="F237" s="16"/>
      <c r="G237" s="16"/>
      <c r="H237" s="13"/>
      <c r="I237" s="15"/>
      <c r="J237" s="15"/>
      <c r="K237" s="15"/>
      <c r="L237" s="16"/>
      <c r="M237" s="16"/>
      <c r="N237" s="16"/>
      <c r="O237" s="16"/>
      <c r="P237" s="150"/>
      <c r="Q237" s="16"/>
      <c r="R237" s="16"/>
      <c r="S237" s="16"/>
      <c r="T237" s="16"/>
      <c r="U237" s="2"/>
      <c r="V237" s="2"/>
      <c r="W237" s="2"/>
      <c r="X237" s="2"/>
      <c r="Y237" s="2"/>
      <c r="Z237" s="2"/>
    </row>
    <row r="238" ht="14.25" customHeight="1">
      <c r="A238" s="151"/>
      <c r="B238" s="153"/>
      <c r="C238" s="16"/>
      <c r="D238" s="16"/>
      <c r="E238" s="16"/>
      <c r="F238" s="16"/>
      <c r="G238" s="16"/>
      <c r="H238" s="13"/>
      <c r="I238" s="15"/>
      <c r="J238" s="15"/>
      <c r="K238" s="15"/>
      <c r="L238" s="16"/>
      <c r="M238" s="16"/>
      <c r="N238" s="16"/>
      <c r="O238" s="16"/>
      <c r="P238" s="150"/>
      <c r="Q238" s="16"/>
      <c r="R238" s="16"/>
      <c r="S238" s="16"/>
      <c r="T238" s="16"/>
      <c r="U238" s="2"/>
      <c r="V238" s="2"/>
      <c r="W238" s="2"/>
      <c r="X238" s="2"/>
      <c r="Y238" s="2"/>
      <c r="Z238" s="2"/>
    </row>
    <row r="239" ht="14.25" customHeight="1">
      <c r="A239" s="151"/>
      <c r="B239" s="123"/>
      <c r="C239" s="16"/>
      <c r="D239" s="16"/>
      <c r="E239" s="16"/>
      <c r="F239" s="16"/>
      <c r="G239" s="16"/>
      <c r="H239" s="13"/>
      <c r="I239" s="15"/>
      <c r="J239" s="15"/>
      <c r="K239" s="15"/>
      <c r="L239" s="16"/>
      <c r="M239" s="16"/>
      <c r="N239" s="16"/>
      <c r="O239" s="16"/>
      <c r="P239" s="150"/>
      <c r="Q239" s="16"/>
      <c r="R239" s="16"/>
      <c r="S239" s="16"/>
      <c r="T239" s="16"/>
      <c r="U239" s="2"/>
      <c r="V239" s="2"/>
      <c r="W239" s="2"/>
      <c r="X239" s="2"/>
      <c r="Y239" s="2"/>
      <c r="Z239" s="2"/>
    </row>
    <row r="240" ht="14.25" customHeight="1">
      <c r="A240" s="151"/>
      <c r="B240" s="153"/>
      <c r="C240" s="16"/>
      <c r="D240" s="16"/>
      <c r="E240" s="16"/>
      <c r="F240" s="16"/>
      <c r="G240" s="16"/>
      <c r="H240" s="13"/>
      <c r="I240" s="15"/>
      <c r="J240" s="15"/>
      <c r="K240" s="15"/>
      <c r="L240" s="16"/>
      <c r="M240" s="16"/>
      <c r="N240" s="16"/>
      <c r="O240" s="16"/>
      <c r="P240" s="150"/>
      <c r="Q240" s="16"/>
      <c r="R240" s="16"/>
      <c r="S240" s="16"/>
      <c r="T240" s="16"/>
      <c r="U240" s="2"/>
      <c r="V240" s="2"/>
      <c r="W240" s="2"/>
      <c r="X240" s="2"/>
      <c r="Y240" s="2"/>
      <c r="Z240" s="2"/>
    </row>
    <row r="241" ht="14.25" customHeight="1">
      <c r="A241" s="151"/>
      <c r="B241" s="153"/>
      <c r="C241" s="16"/>
      <c r="D241" s="16"/>
      <c r="E241" s="16"/>
      <c r="F241" s="16"/>
      <c r="G241" s="16"/>
      <c r="H241" s="13"/>
      <c r="I241" s="15"/>
      <c r="J241" s="15"/>
      <c r="K241" s="15"/>
      <c r="L241" s="16"/>
      <c r="M241" s="16"/>
      <c r="N241" s="16"/>
      <c r="O241" s="16"/>
      <c r="P241" s="150"/>
      <c r="Q241" s="16"/>
      <c r="R241" s="16"/>
      <c r="S241" s="16"/>
      <c r="T241" s="16"/>
      <c r="U241" s="2"/>
      <c r="V241" s="2"/>
      <c r="W241" s="2"/>
      <c r="X241" s="2"/>
      <c r="Y241" s="2"/>
      <c r="Z241" s="2"/>
    </row>
    <row r="242" ht="14.25" customHeight="1">
      <c r="A242" s="151"/>
      <c r="B242" s="123"/>
      <c r="C242" s="16"/>
      <c r="D242" s="16"/>
      <c r="E242" s="16"/>
      <c r="F242" s="16"/>
      <c r="G242" s="16"/>
      <c r="H242" s="13"/>
      <c r="I242" s="15"/>
      <c r="J242" s="15"/>
      <c r="K242" s="15"/>
      <c r="L242" s="16"/>
      <c r="M242" s="16"/>
      <c r="N242" s="16"/>
      <c r="O242" s="16"/>
      <c r="P242" s="150"/>
      <c r="Q242" s="16"/>
      <c r="R242" s="16"/>
      <c r="S242" s="16"/>
      <c r="T242" s="16"/>
      <c r="U242" s="2"/>
      <c r="V242" s="2"/>
      <c r="W242" s="2"/>
      <c r="X242" s="2"/>
      <c r="Y242" s="2"/>
      <c r="Z242" s="2"/>
    </row>
    <row r="243" ht="14.25" customHeight="1">
      <c r="A243" s="151"/>
      <c r="B243" s="123"/>
      <c r="C243" s="16"/>
      <c r="D243" s="16"/>
      <c r="E243" s="16"/>
      <c r="F243" s="16"/>
      <c r="G243" s="16"/>
      <c r="H243" s="13"/>
      <c r="I243" s="15"/>
      <c r="J243" s="15"/>
      <c r="K243" s="15"/>
      <c r="L243" s="16"/>
      <c r="M243" s="16"/>
      <c r="N243" s="16"/>
      <c r="O243" s="16"/>
      <c r="P243" s="150"/>
      <c r="Q243" s="16"/>
      <c r="R243" s="16"/>
      <c r="S243" s="16"/>
      <c r="T243" s="16"/>
      <c r="U243" s="2"/>
      <c r="V243" s="2"/>
      <c r="W243" s="2"/>
      <c r="X243" s="2"/>
      <c r="Y243" s="2"/>
      <c r="Z243" s="2"/>
    </row>
    <row r="244" ht="14.25" customHeight="1">
      <c r="A244" s="151"/>
      <c r="B244" s="123"/>
      <c r="C244" s="16"/>
      <c r="D244" s="16"/>
      <c r="E244" s="16"/>
      <c r="F244" s="16"/>
      <c r="G244" s="16"/>
      <c r="H244" s="13"/>
      <c r="I244" s="15"/>
      <c r="J244" s="15"/>
      <c r="K244" s="15"/>
      <c r="L244" s="16"/>
      <c r="M244" s="16"/>
      <c r="N244" s="16"/>
      <c r="O244" s="16"/>
      <c r="P244" s="150"/>
      <c r="Q244" s="16"/>
      <c r="R244" s="16"/>
      <c r="S244" s="16"/>
      <c r="T244" s="16"/>
      <c r="U244" s="2"/>
      <c r="V244" s="2"/>
      <c r="W244" s="2"/>
      <c r="X244" s="2"/>
      <c r="Y244" s="2"/>
      <c r="Z244" s="2"/>
    </row>
    <row r="245" ht="14.25" customHeight="1">
      <c r="A245" s="151"/>
      <c r="B245" s="123"/>
      <c r="C245" s="16"/>
      <c r="D245" s="16"/>
      <c r="E245" s="16"/>
      <c r="F245" s="16"/>
      <c r="G245" s="16"/>
      <c r="H245" s="13"/>
      <c r="I245" s="15"/>
      <c r="J245" s="15"/>
      <c r="K245" s="15"/>
      <c r="L245" s="16"/>
      <c r="M245" s="16"/>
      <c r="N245" s="16"/>
      <c r="O245" s="16"/>
      <c r="P245" s="150"/>
      <c r="Q245" s="16"/>
      <c r="R245" s="16"/>
      <c r="S245" s="16"/>
      <c r="T245" s="16"/>
      <c r="U245" s="2"/>
      <c r="V245" s="2"/>
      <c r="W245" s="2"/>
      <c r="X245" s="2"/>
      <c r="Y245" s="2"/>
      <c r="Z245" s="2"/>
    </row>
    <row r="246" ht="14.25" customHeight="1">
      <c r="A246" s="151"/>
      <c r="B246" s="123"/>
      <c r="C246" s="16"/>
      <c r="D246" s="16"/>
      <c r="E246" s="16"/>
      <c r="F246" s="16"/>
      <c r="G246" s="16"/>
      <c r="H246" s="13"/>
      <c r="I246" s="15"/>
      <c r="J246" s="15"/>
      <c r="K246" s="15"/>
      <c r="L246" s="16"/>
      <c r="M246" s="16"/>
      <c r="N246" s="16"/>
      <c r="O246" s="16"/>
      <c r="P246" s="150"/>
      <c r="Q246" s="16"/>
      <c r="R246" s="16"/>
      <c r="S246" s="16"/>
      <c r="T246" s="16"/>
      <c r="U246" s="2"/>
      <c r="V246" s="2"/>
      <c r="W246" s="2"/>
      <c r="X246" s="2"/>
      <c r="Y246" s="2"/>
      <c r="Z246" s="2"/>
    </row>
    <row r="247" ht="14.25" customHeight="1">
      <c r="A247" s="151"/>
      <c r="B247" s="123"/>
      <c r="C247" s="16"/>
      <c r="D247" s="16"/>
      <c r="E247" s="16"/>
      <c r="F247" s="16"/>
      <c r="G247" s="16"/>
      <c r="H247" s="13"/>
      <c r="I247" s="15"/>
      <c r="J247" s="15"/>
      <c r="K247" s="15"/>
      <c r="L247" s="16"/>
      <c r="M247" s="16"/>
      <c r="N247" s="16"/>
      <c r="O247" s="16"/>
      <c r="P247" s="150"/>
      <c r="Q247" s="16"/>
      <c r="R247" s="16"/>
      <c r="S247" s="16"/>
      <c r="T247" s="16"/>
      <c r="U247" s="2"/>
      <c r="V247" s="2"/>
      <c r="W247" s="2"/>
      <c r="X247" s="2"/>
      <c r="Y247" s="2"/>
      <c r="Z247" s="2"/>
    </row>
    <row r="248" ht="14.25" customHeight="1">
      <c r="A248" s="151"/>
      <c r="B248" s="123"/>
      <c r="C248" s="16"/>
      <c r="D248" s="16"/>
      <c r="E248" s="16"/>
      <c r="F248" s="16"/>
      <c r="G248" s="16"/>
      <c r="H248" s="13"/>
      <c r="I248" s="15"/>
      <c r="J248" s="15"/>
      <c r="K248" s="15"/>
      <c r="L248" s="16"/>
      <c r="M248" s="16"/>
      <c r="N248" s="16"/>
      <c r="O248" s="16"/>
      <c r="P248" s="150"/>
      <c r="Q248" s="16"/>
      <c r="R248" s="16"/>
      <c r="S248" s="16"/>
      <c r="T248" s="16"/>
      <c r="U248" s="2"/>
      <c r="V248" s="2"/>
      <c r="W248" s="2"/>
      <c r="X248" s="2"/>
      <c r="Y248" s="2"/>
      <c r="Z248" s="2"/>
    </row>
    <row r="249" ht="14.25" customHeight="1">
      <c r="A249" s="151"/>
      <c r="B249" s="123"/>
      <c r="C249" s="16"/>
      <c r="D249" s="16"/>
      <c r="E249" s="16"/>
      <c r="F249" s="16"/>
      <c r="G249" s="16"/>
      <c r="H249" s="13"/>
      <c r="I249" s="15"/>
      <c r="J249" s="15"/>
      <c r="K249" s="15"/>
      <c r="L249" s="16"/>
      <c r="M249" s="16"/>
      <c r="N249" s="16"/>
      <c r="O249" s="16"/>
      <c r="P249" s="150"/>
      <c r="Q249" s="16"/>
      <c r="R249" s="16"/>
      <c r="S249" s="16"/>
      <c r="T249" s="16"/>
      <c r="U249" s="2"/>
      <c r="V249" s="2"/>
      <c r="W249" s="2"/>
      <c r="X249" s="2"/>
      <c r="Y249" s="2"/>
      <c r="Z249" s="2"/>
    </row>
    <row r="250" ht="14.25" customHeight="1">
      <c r="A250" s="151"/>
      <c r="B250" s="123"/>
      <c r="C250" s="16"/>
      <c r="D250" s="16"/>
      <c r="E250" s="16"/>
      <c r="F250" s="16"/>
      <c r="G250" s="16"/>
      <c r="H250" s="13"/>
      <c r="I250" s="15"/>
      <c r="J250" s="15"/>
      <c r="K250" s="15"/>
      <c r="L250" s="16"/>
      <c r="M250" s="16"/>
      <c r="N250" s="16"/>
      <c r="O250" s="16"/>
      <c r="P250" s="150"/>
      <c r="Q250" s="16"/>
      <c r="R250" s="16"/>
      <c r="S250" s="16"/>
      <c r="T250" s="16"/>
      <c r="U250" s="2"/>
      <c r="V250" s="2"/>
      <c r="W250" s="2"/>
      <c r="X250" s="2"/>
      <c r="Y250" s="2"/>
      <c r="Z250" s="2"/>
    </row>
    <row r="251" ht="14.25" customHeight="1">
      <c r="A251" s="151"/>
      <c r="B251" s="123"/>
      <c r="C251" s="16"/>
      <c r="D251" s="16"/>
      <c r="E251" s="16"/>
      <c r="F251" s="16"/>
      <c r="G251" s="16"/>
      <c r="H251" s="13"/>
      <c r="I251" s="15"/>
      <c r="J251" s="15"/>
      <c r="K251" s="15"/>
      <c r="L251" s="16"/>
      <c r="M251" s="16"/>
      <c r="N251" s="16"/>
      <c r="O251" s="16"/>
      <c r="P251" s="150"/>
      <c r="Q251" s="16"/>
      <c r="R251" s="16"/>
      <c r="S251" s="16"/>
      <c r="T251" s="16"/>
      <c r="U251" s="2"/>
      <c r="V251" s="2"/>
      <c r="W251" s="2"/>
      <c r="X251" s="2"/>
      <c r="Y251" s="2"/>
      <c r="Z251" s="2"/>
    </row>
    <row r="252" ht="14.25" customHeight="1">
      <c r="A252" s="151"/>
      <c r="B252" s="123"/>
      <c r="C252" s="16"/>
      <c r="D252" s="16"/>
      <c r="E252" s="16"/>
      <c r="F252" s="16"/>
      <c r="G252" s="16"/>
      <c r="H252" s="13"/>
      <c r="I252" s="15"/>
      <c r="J252" s="15"/>
      <c r="K252" s="15"/>
      <c r="L252" s="16"/>
      <c r="M252" s="16"/>
      <c r="N252" s="16"/>
      <c r="O252" s="16"/>
      <c r="P252" s="150"/>
      <c r="Q252" s="16"/>
      <c r="R252" s="16"/>
      <c r="S252" s="16"/>
      <c r="T252" s="16"/>
      <c r="U252" s="2"/>
      <c r="V252" s="2"/>
      <c r="W252" s="2"/>
      <c r="X252" s="2"/>
      <c r="Y252" s="2"/>
      <c r="Z252" s="2"/>
    </row>
    <row r="253" ht="14.25" customHeight="1">
      <c r="A253" s="151"/>
      <c r="B253" s="123"/>
      <c r="C253" s="16"/>
      <c r="D253" s="16"/>
      <c r="E253" s="16"/>
      <c r="F253" s="16"/>
      <c r="G253" s="16"/>
      <c r="H253" s="13"/>
      <c r="I253" s="15"/>
      <c r="J253" s="15"/>
      <c r="K253" s="15"/>
      <c r="L253" s="16"/>
      <c r="M253" s="16"/>
      <c r="N253" s="16"/>
      <c r="O253" s="16"/>
      <c r="P253" s="150"/>
      <c r="Q253" s="16"/>
      <c r="R253" s="16"/>
      <c r="S253" s="16"/>
      <c r="T253" s="16"/>
      <c r="U253" s="2"/>
      <c r="V253" s="2"/>
      <c r="W253" s="2"/>
      <c r="X253" s="2"/>
      <c r="Y253" s="2"/>
      <c r="Z253" s="2"/>
    </row>
    <row r="254" ht="14.25" customHeight="1">
      <c r="A254" s="151"/>
      <c r="B254" s="123"/>
      <c r="C254" s="16"/>
      <c r="D254" s="16"/>
      <c r="E254" s="16"/>
      <c r="F254" s="16"/>
      <c r="G254" s="16"/>
      <c r="H254" s="13"/>
      <c r="I254" s="15"/>
      <c r="J254" s="15"/>
      <c r="K254" s="15"/>
      <c r="L254" s="16"/>
      <c r="M254" s="16"/>
      <c r="N254" s="16"/>
      <c r="O254" s="16"/>
      <c r="P254" s="150"/>
      <c r="Q254" s="16"/>
      <c r="R254" s="16"/>
      <c r="S254" s="16"/>
      <c r="T254" s="16"/>
      <c r="U254" s="2"/>
      <c r="V254" s="2"/>
      <c r="W254" s="2"/>
      <c r="X254" s="2"/>
      <c r="Y254" s="2"/>
      <c r="Z254" s="2"/>
    </row>
    <row r="255" ht="14.25" customHeight="1">
      <c r="A255" s="151"/>
      <c r="B255" s="123"/>
      <c r="C255" s="16"/>
      <c r="D255" s="16"/>
      <c r="E255" s="16"/>
      <c r="F255" s="16"/>
      <c r="G255" s="16"/>
      <c r="H255" s="13"/>
      <c r="I255" s="15"/>
      <c r="J255" s="15"/>
      <c r="K255" s="15"/>
      <c r="L255" s="16"/>
      <c r="M255" s="16"/>
      <c r="N255" s="16"/>
      <c r="O255" s="16"/>
      <c r="P255" s="150"/>
      <c r="Q255" s="16"/>
      <c r="R255" s="16"/>
      <c r="S255" s="16"/>
      <c r="T255" s="16"/>
      <c r="U255" s="2"/>
      <c r="V255" s="2"/>
      <c r="W255" s="2"/>
      <c r="X255" s="2"/>
      <c r="Y255" s="2"/>
      <c r="Z255" s="2"/>
    </row>
    <row r="256" ht="14.25" customHeight="1">
      <c r="A256" s="151"/>
      <c r="B256" s="123"/>
      <c r="C256" s="16"/>
      <c r="D256" s="16"/>
      <c r="E256" s="16"/>
      <c r="F256" s="16"/>
      <c r="G256" s="16"/>
      <c r="H256" s="13"/>
      <c r="I256" s="15"/>
      <c r="J256" s="15"/>
      <c r="K256" s="15"/>
      <c r="L256" s="16"/>
      <c r="M256" s="16"/>
      <c r="N256" s="16"/>
      <c r="O256" s="16"/>
      <c r="P256" s="150"/>
      <c r="Q256" s="16"/>
      <c r="R256" s="16"/>
      <c r="S256" s="16"/>
      <c r="T256" s="16"/>
      <c r="U256" s="2"/>
      <c r="V256" s="2"/>
      <c r="W256" s="2"/>
      <c r="X256" s="2"/>
      <c r="Y256" s="2"/>
      <c r="Z256" s="2"/>
    </row>
    <row r="257" ht="14.25" customHeight="1">
      <c r="A257" s="151"/>
      <c r="B257" s="123"/>
      <c r="C257" s="16"/>
      <c r="D257" s="16"/>
      <c r="E257" s="16"/>
      <c r="F257" s="16"/>
      <c r="G257" s="16"/>
      <c r="H257" s="13"/>
      <c r="I257" s="15"/>
      <c r="J257" s="15"/>
      <c r="K257" s="15"/>
      <c r="L257" s="16"/>
      <c r="M257" s="16"/>
      <c r="N257" s="16"/>
      <c r="O257" s="16"/>
      <c r="P257" s="150"/>
      <c r="Q257" s="16"/>
      <c r="R257" s="16"/>
      <c r="S257" s="16"/>
      <c r="T257" s="16"/>
      <c r="U257" s="2"/>
      <c r="V257" s="2"/>
      <c r="W257" s="2"/>
      <c r="X257" s="2"/>
      <c r="Y257" s="2"/>
      <c r="Z257" s="2"/>
    </row>
    <row r="258" ht="14.25" customHeight="1">
      <c r="A258" s="151"/>
      <c r="B258" s="123"/>
      <c r="C258" s="16"/>
      <c r="D258" s="16"/>
      <c r="E258" s="16"/>
      <c r="F258" s="16"/>
      <c r="G258" s="16"/>
      <c r="H258" s="13"/>
      <c r="I258" s="15"/>
      <c r="J258" s="15"/>
      <c r="K258" s="15"/>
      <c r="L258" s="16"/>
      <c r="M258" s="16"/>
      <c r="N258" s="16"/>
      <c r="O258" s="16"/>
      <c r="P258" s="150"/>
      <c r="Q258" s="16"/>
      <c r="R258" s="16"/>
      <c r="S258" s="16"/>
      <c r="T258" s="16"/>
      <c r="U258" s="2"/>
      <c r="V258" s="2"/>
      <c r="W258" s="2"/>
      <c r="X258" s="2"/>
      <c r="Y258" s="2"/>
      <c r="Z258" s="2"/>
    </row>
    <row r="259" ht="14.25" customHeight="1">
      <c r="A259" s="151"/>
      <c r="B259" s="123"/>
      <c r="C259" s="16"/>
      <c r="D259" s="16"/>
      <c r="E259" s="16"/>
      <c r="F259" s="16"/>
      <c r="G259" s="16"/>
      <c r="H259" s="13"/>
      <c r="I259" s="15"/>
      <c r="J259" s="15"/>
      <c r="K259" s="15"/>
      <c r="L259" s="16"/>
      <c r="M259" s="16"/>
      <c r="N259" s="16"/>
      <c r="O259" s="16"/>
      <c r="P259" s="150"/>
      <c r="Q259" s="16"/>
      <c r="R259" s="16"/>
      <c r="S259" s="16"/>
      <c r="T259" s="16"/>
      <c r="U259" s="2"/>
      <c r="V259" s="2"/>
      <c r="W259" s="2"/>
      <c r="X259" s="2"/>
      <c r="Y259" s="2"/>
      <c r="Z259" s="2"/>
    </row>
    <row r="260" ht="14.25" customHeight="1">
      <c r="A260" s="151"/>
      <c r="B260" s="123"/>
      <c r="C260" s="16"/>
      <c r="D260" s="16"/>
      <c r="E260" s="16"/>
      <c r="F260" s="16"/>
      <c r="G260" s="16"/>
      <c r="H260" s="13"/>
      <c r="I260" s="15"/>
      <c r="J260" s="15"/>
      <c r="K260" s="15"/>
      <c r="L260" s="16"/>
      <c r="M260" s="16"/>
      <c r="N260" s="16"/>
      <c r="O260" s="16"/>
      <c r="P260" s="150"/>
      <c r="Q260" s="16"/>
      <c r="R260" s="16"/>
      <c r="S260" s="16"/>
      <c r="T260" s="16"/>
      <c r="U260" s="2"/>
      <c r="V260" s="2"/>
      <c r="W260" s="2"/>
      <c r="X260" s="2"/>
      <c r="Y260" s="2"/>
      <c r="Z260" s="2"/>
    </row>
    <row r="261" ht="14.25" customHeight="1">
      <c r="A261" s="151"/>
      <c r="B261" s="123"/>
      <c r="C261" s="16"/>
      <c r="D261" s="16"/>
      <c r="E261" s="16"/>
      <c r="F261" s="16"/>
      <c r="G261" s="16"/>
      <c r="H261" s="13"/>
      <c r="I261" s="15"/>
      <c r="J261" s="15"/>
      <c r="K261" s="15"/>
      <c r="L261" s="16"/>
      <c r="M261" s="16"/>
      <c r="N261" s="16"/>
      <c r="O261" s="16"/>
      <c r="P261" s="150"/>
      <c r="Q261" s="16"/>
      <c r="R261" s="16"/>
      <c r="S261" s="16"/>
      <c r="T261" s="16"/>
      <c r="U261" s="2"/>
      <c r="V261" s="2"/>
      <c r="W261" s="2"/>
      <c r="X261" s="2"/>
      <c r="Y261" s="2"/>
      <c r="Z261" s="2"/>
    </row>
    <row r="262" ht="14.25" customHeight="1">
      <c r="A262" s="151"/>
      <c r="B262" s="123"/>
      <c r="C262" s="16"/>
      <c r="D262" s="16"/>
      <c r="E262" s="16"/>
      <c r="F262" s="16"/>
      <c r="G262" s="16"/>
      <c r="H262" s="13"/>
      <c r="I262" s="15"/>
      <c r="J262" s="15"/>
      <c r="K262" s="15"/>
      <c r="L262" s="16"/>
      <c r="M262" s="16"/>
      <c r="N262" s="16"/>
      <c r="O262" s="16"/>
      <c r="P262" s="150"/>
      <c r="Q262" s="16"/>
      <c r="R262" s="16"/>
      <c r="S262" s="16"/>
      <c r="T262" s="16"/>
      <c r="U262" s="2"/>
      <c r="V262" s="2"/>
      <c r="W262" s="2"/>
      <c r="X262" s="2"/>
      <c r="Y262" s="2"/>
      <c r="Z262" s="2"/>
    </row>
    <row r="263" ht="14.25" customHeight="1">
      <c r="A263" s="151"/>
      <c r="B263" s="123"/>
      <c r="C263" s="16"/>
      <c r="D263" s="16"/>
      <c r="E263" s="16"/>
      <c r="F263" s="16"/>
      <c r="G263" s="16"/>
      <c r="H263" s="13"/>
      <c r="I263" s="15"/>
      <c r="J263" s="15"/>
      <c r="K263" s="15"/>
      <c r="L263" s="16"/>
      <c r="M263" s="16"/>
      <c r="N263" s="16"/>
      <c r="O263" s="16"/>
      <c r="P263" s="150"/>
      <c r="Q263" s="16"/>
      <c r="R263" s="16"/>
      <c r="S263" s="16"/>
      <c r="T263" s="16"/>
      <c r="U263" s="2"/>
      <c r="V263" s="2"/>
      <c r="W263" s="2"/>
      <c r="X263" s="2"/>
      <c r="Y263" s="2"/>
      <c r="Z263" s="2"/>
    </row>
    <row r="264" ht="14.25" customHeight="1">
      <c r="A264" s="151"/>
      <c r="B264" s="123"/>
      <c r="C264" s="16"/>
      <c r="D264" s="16"/>
      <c r="E264" s="16"/>
      <c r="F264" s="16"/>
      <c r="G264" s="16"/>
      <c r="H264" s="13"/>
      <c r="I264" s="15"/>
      <c r="J264" s="15"/>
      <c r="K264" s="15"/>
      <c r="L264" s="16"/>
      <c r="M264" s="16"/>
      <c r="N264" s="16"/>
      <c r="O264" s="16"/>
      <c r="P264" s="150"/>
      <c r="Q264" s="16"/>
      <c r="R264" s="16"/>
      <c r="S264" s="16"/>
      <c r="T264" s="16"/>
      <c r="U264" s="2"/>
      <c r="V264" s="2"/>
      <c r="W264" s="2"/>
      <c r="X264" s="2"/>
      <c r="Y264" s="2"/>
      <c r="Z264" s="2"/>
    </row>
    <row r="265" ht="14.25" customHeight="1">
      <c r="A265" s="151"/>
      <c r="B265" s="123"/>
      <c r="C265" s="16"/>
      <c r="D265" s="16"/>
      <c r="E265" s="16"/>
      <c r="F265" s="16"/>
      <c r="G265" s="16"/>
      <c r="H265" s="13"/>
      <c r="I265" s="15"/>
      <c r="J265" s="15"/>
      <c r="K265" s="15"/>
      <c r="L265" s="16"/>
      <c r="M265" s="16"/>
      <c r="N265" s="16"/>
      <c r="O265" s="16"/>
      <c r="P265" s="150"/>
      <c r="Q265" s="16"/>
      <c r="R265" s="16"/>
      <c r="S265" s="16"/>
      <c r="T265" s="16"/>
      <c r="U265" s="2"/>
      <c r="V265" s="2"/>
      <c r="W265" s="2"/>
      <c r="X265" s="2"/>
      <c r="Y265" s="2"/>
      <c r="Z265" s="2"/>
    </row>
    <row r="266" ht="14.25" customHeight="1">
      <c r="A266" s="151"/>
      <c r="B266" s="123"/>
      <c r="C266" s="16"/>
      <c r="D266" s="16"/>
      <c r="E266" s="16"/>
      <c r="F266" s="16"/>
      <c r="G266" s="16"/>
      <c r="H266" s="13"/>
      <c r="I266" s="15"/>
      <c r="J266" s="15"/>
      <c r="K266" s="15"/>
      <c r="L266" s="16"/>
      <c r="M266" s="16"/>
      <c r="N266" s="16"/>
      <c r="O266" s="16"/>
      <c r="P266" s="150"/>
      <c r="Q266" s="16"/>
      <c r="R266" s="16"/>
      <c r="S266" s="16"/>
      <c r="T266" s="16"/>
      <c r="U266" s="2"/>
      <c r="V266" s="2"/>
      <c r="W266" s="2"/>
      <c r="X266" s="2"/>
      <c r="Y266" s="2"/>
      <c r="Z266" s="2"/>
    </row>
    <row r="267" ht="14.25" customHeight="1">
      <c r="A267" s="151"/>
      <c r="B267" s="123"/>
      <c r="C267" s="16"/>
      <c r="D267" s="16"/>
      <c r="E267" s="16"/>
      <c r="F267" s="16"/>
      <c r="G267" s="16"/>
      <c r="H267" s="13"/>
      <c r="I267" s="15"/>
      <c r="J267" s="15"/>
      <c r="K267" s="15"/>
      <c r="L267" s="16"/>
      <c r="M267" s="16"/>
      <c r="N267" s="16"/>
      <c r="O267" s="16"/>
      <c r="P267" s="150"/>
      <c r="Q267" s="16"/>
      <c r="R267" s="16"/>
      <c r="S267" s="16"/>
      <c r="T267" s="16"/>
      <c r="U267" s="2"/>
      <c r="V267" s="2"/>
      <c r="W267" s="2"/>
      <c r="X267" s="2"/>
      <c r="Y267" s="2"/>
      <c r="Z267" s="2"/>
    </row>
    <row r="268" ht="14.25" customHeight="1">
      <c r="A268" s="151"/>
      <c r="B268" s="123"/>
      <c r="C268" s="16"/>
      <c r="D268" s="16"/>
      <c r="E268" s="16"/>
      <c r="F268" s="16"/>
      <c r="G268" s="16"/>
      <c r="H268" s="13"/>
      <c r="I268" s="15"/>
      <c r="J268" s="15"/>
      <c r="K268" s="15"/>
      <c r="L268" s="16"/>
      <c r="M268" s="16"/>
      <c r="N268" s="16"/>
      <c r="O268" s="16"/>
      <c r="P268" s="150"/>
      <c r="Q268" s="16"/>
      <c r="R268" s="16"/>
      <c r="S268" s="16"/>
      <c r="T268" s="16"/>
      <c r="U268" s="2"/>
      <c r="V268" s="2"/>
      <c r="W268" s="2"/>
      <c r="X268" s="2"/>
      <c r="Y268" s="2"/>
      <c r="Z268" s="2"/>
    </row>
    <row r="269" ht="14.25" customHeight="1">
      <c r="A269" s="151"/>
      <c r="B269" s="123"/>
      <c r="C269" s="16"/>
      <c r="D269" s="16"/>
      <c r="E269" s="16"/>
      <c r="F269" s="16"/>
      <c r="G269" s="16"/>
      <c r="H269" s="13"/>
      <c r="I269" s="15"/>
      <c r="J269" s="15"/>
      <c r="K269" s="15"/>
      <c r="L269" s="16"/>
      <c r="M269" s="16"/>
      <c r="N269" s="16"/>
      <c r="O269" s="16"/>
      <c r="P269" s="150"/>
      <c r="Q269" s="16"/>
      <c r="R269" s="16"/>
      <c r="S269" s="16"/>
      <c r="T269" s="16"/>
      <c r="U269" s="2"/>
      <c r="V269" s="2"/>
      <c r="W269" s="2"/>
      <c r="X269" s="2"/>
      <c r="Y269" s="2"/>
      <c r="Z269" s="2"/>
    </row>
    <row r="270" ht="14.25" customHeight="1">
      <c r="A270" s="151"/>
      <c r="B270" s="123"/>
      <c r="C270" s="16"/>
      <c r="D270" s="16"/>
      <c r="E270" s="16"/>
      <c r="F270" s="16"/>
      <c r="G270" s="16"/>
      <c r="H270" s="13"/>
      <c r="I270" s="15"/>
      <c r="J270" s="15"/>
      <c r="K270" s="15"/>
      <c r="L270" s="16"/>
      <c r="M270" s="16"/>
      <c r="N270" s="16"/>
      <c r="O270" s="16"/>
      <c r="P270" s="150"/>
      <c r="Q270" s="16"/>
      <c r="R270" s="16"/>
      <c r="S270" s="16"/>
      <c r="T270" s="16"/>
      <c r="U270" s="2"/>
      <c r="V270" s="2"/>
      <c r="W270" s="2"/>
      <c r="X270" s="2"/>
      <c r="Y270" s="2"/>
      <c r="Z270" s="2"/>
    </row>
    <row r="271" ht="14.25" customHeight="1">
      <c r="A271" s="151"/>
      <c r="B271" s="123"/>
      <c r="C271" s="16"/>
      <c r="D271" s="16"/>
      <c r="E271" s="16"/>
      <c r="F271" s="16"/>
      <c r="G271" s="16"/>
      <c r="H271" s="13"/>
      <c r="I271" s="15"/>
      <c r="J271" s="15"/>
      <c r="K271" s="15"/>
      <c r="L271" s="16"/>
      <c r="M271" s="16"/>
      <c r="N271" s="16"/>
      <c r="O271" s="16"/>
      <c r="P271" s="150"/>
      <c r="Q271" s="16"/>
      <c r="R271" s="16"/>
      <c r="S271" s="16"/>
      <c r="T271" s="16"/>
      <c r="U271" s="2"/>
      <c r="V271" s="2"/>
      <c r="W271" s="2"/>
      <c r="X271" s="2"/>
      <c r="Y271" s="2"/>
      <c r="Z271" s="2"/>
    </row>
    <row r="272" ht="14.25" customHeight="1">
      <c r="A272" s="151"/>
      <c r="B272" s="123"/>
      <c r="C272" s="16"/>
      <c r="D272" s="16"/>
      <c r="E272" s="16"/>
      <c r="F272" s="16"/>
      <c r="G272" s="16"/>
      <c r="H272" s="13"/>
      <c r="I272" s="15"/>
      <c r="J272" s="15"/>
      <c r="K272" s="15"/>
      <c r="L272" s="16"/>
      <c r="M272" s="16"/>
      <c r="N272" s="16"/>
      <c r="O272" s="16"/>
      <c r="P272" s="150"/>
      <c r="Q272" s="16"/>
      <c r="R272" s="16"/>
      <c r="S272" s="16"/>
      <c r="T272" s="16"/>
      <c r="U272" s="2"/>
      <c r="V272" s="2"/>
      <c r="W272" s="2"/>
      <c r="X272" s="2"/>
      <c r="Y272" s="2"/>
      <c r="Z272" s="2"/>
    </row>
    <row r="273" ht="14.25" customHeight="1">
      <c r="A273" s="151"/>
      <c r="B273" s="123"/>
      <c r="C273" s="16"/>
      <c r="D273" s="16"/>
      <c r="E273" s="16"/>
      <c r="F273" s="16"/>
      <c r="G273" s="16"/>
      <c r="H273" s="13"/>
      <c r="I273" s="15"/>
      <c r="J273" s="15"/>
      <c r="K273" s="15"/>
      <c r="L273" s="16"/>
      <c r="M273" s="16"/>
      <c r="N273" s="16"/>
      <c r="O273" s="16"/>
      <c r="P273" s="150"/>
      <c r="Q273" s="16"/>
      <c r="R273" s="16"/>
      <c r="S273" s="16"/>
      <c r="T273" s="16"/>
      <c r="U273" s="2"/>
      <c r="V273" s="2"/>
      <c r="W273" s="2"/>
      <c r="X273" s="2"/>
      <c r="Y273" s="2"/>
      <c r="Z273" s="2"/>
    </row>
    <row r="274" ht="14.25" customHeight="1">
      <c r="A274" s="151"/>
      <c r="B274" s="123"/>
      <c r="C274" s="16"/>
      <c r="D274" s="16"/>
      <c r="E274" s="16"/>
      <c r="F274" s="16"/>
      <c r="G274" s="16"/>
      <c r="H274" s="13"/>
      <c r="I274" s="15"/>
      <c r="J274" s="15"/>
      <c r="K274" s="15"/>
      <c r="L274" s="16"/>
      <c r="M274" s="16"/>
      <c r="N274" s="16"/>
      <c r="O274" s="16"/>
      <c r="P274" s="150"/>
      <c r="Q274" s="16"/>
      <c r="R274" s="16"/>
      <c r="S274" s="16"/>
      <c r="T274" s="16"/>
      <c r="U274" s="2"/>
      <c r="V274" s="2"/>
      <c r="W274" s="2"/>
      <c r="X274" s="2"/>
      <c r="Y274" s="2"/>
      <c r="Z274" s="2"/>
    </row>
    <row r="275" ht="14.25" customHeight="1">
      <c r="A275" s="151"/>
      <c r="B275" s="123"/>
      <c r="C275" s="16"/>
      <c r="D275" s="16"/>
      <c r="E275" s="16"/>
      <c r="F275" s="16"/>
      <c r="G275" s="16"/>
      <c r="H275" s="13"/>
      <c r="I275" s="15"/>
      <c r="J275" s="15"/>
      <c r="K275" s="15"/>
      <c r="L275" s="16"/>
      <c r="M275" s="16"/>
      <c r="N275" s="16"/>
      <c r="O275" s="16"/>
      <c r="P275" s="150"/>
      <c r="Q275" s="16"/>
      <c r="R275" s="16"/>
      <c r="S275" s="16"/>
      <c r="T275" s="16"/>
      <c r="U275" s="2"/>
      <c r="V275" s="2"/>
      <c r="W275" s="2"/>
      <c r="X275" s="2"/>
      <c r="Y275" s="2"/>
      <c r="Z275" s="2"/>
    </row>
    <row r="276" ht="14.25" customHeight="1">
      <c r="A276" s="151"/>
      <c r="B276" s="123"/>
      <c r="C276" s="16"/>
      <c r="D276" s="16"/>
      <c r="E276" s="16"/>
      <c r="F276" s="16"/>
      <c r="G276" s="16"/>
      <c r="H276" s="13"/>
      <c r="I276" s="15"/>
      <c r="J276" s="15"/>
      <c r="K276" s="15"/>
      <c r="L276" s="16"/>
      <c r="M276" s="16"/>
      <c r="N276" s="16"/>
      <c r="O276" s="16"/>
      <c r="P276" s="150"/>
      <c r="Q276" s="16"/>
      <c r="R276" s="16"/>
      <c r="S276" s="16"/>
      <c r="T276" s="16"/>
      <c r="U276" s="2"/>
      <c r="V276" s="2"/>
      <c r="W276" s="2"/>
      <c r="X276" s="2"/>
      <c r="Y276" s="2"/>
      <c r="Z276" s="2"/>
    </row>
    <row r="277" ht="14.25" customHeight="1">
      <c r="A277" s="151"/>
      <c r="B277" s="123"/>
      <c r="C277" s="16"/>
      <c r="D277" s="16"/>
      <c r="E277" s="16"/>
      <c r="F277" s="16"/>
      <c r="G277" s="16"/>
      <c r="H277" s="13"/>
      <c r="I277" s="15"/>
      <c r="J277" s="15"/>
      <c r="K277" s="15"/>
      <c r="L277" s="16"/>
      <c r="M277" s="16"/>
      <c r="N277" s="16"/>
      <c r="O277" s="16"/>
      <c r="P277" s="150"/>
      <c r="Q277" s="16"/>
      <c r="R277" s="16"/>
      <c r="S277" s="16"/>
      <c r="T277" s="16"/>
      <c r="U277" s="2"/>
      <c r="V277" s="2"/>
      <c r="W277" s="2"/>
      <c r="X277" s="2"/>
      <c r="Y277" s="2"/>
      <c r="Z277" s="2"/>
    </row>
    <row r="278" ht="14.25" customHeight="1">
      <c r="A278" s="151"/>
      <c r="B278" s="123"/>
      <c r="C278" s="16"/>
      <c r="D278" s="16"/>
      <c r="E278" s="16"/>
      <c r="F278" s="16"/>
      <c r="G278" s="16"/>
      <c r="H278" s="13"/>
      <c r="I278" s="15"/>
      <c r="J278" s="15"/>
      <c r="K278" s="15"/>
      <c r="L278" s="16"/>
      <c r="M278" s="16"/>
      <c r="N278" s="16"/>
      <c r="O278" s="16"/>
      <c r="P278" s="150"/>
      <c r="Q278" s="16"/>
      <c r="R278" s="16"/>
      <c r="S278" s="16"/>
      <c r="T278" s="16"/>
      <c r="U278" s="2"/>
      <c r="V278" s="2"/>
      <c r="W278" s="2"/>
      <c r="X278" s="2"/>
      <c r="Y278" s="2"/>
      <c r="Z278" s="2"/>
    </row>
    <row r="279" ht="14.25" customHeight="1">
      <c r="A279" s="151"/>
      <c r="B279" s="123"/>
      <c r="C279" s="16"/>
      <c r="D279" s="16"/>
      <c r="E279" s="16"/>
      <c r="F279" s="16"/>
      <c r="G279" s="16"/>
      <c r="H279" s="13"/>
      <c r="I279" s="15"/>
      <c r="J279" s="15"/>
      <c r="K279" s="15"/>
      <c r="L279" s="16"/>
      <c r="M279" s="16"/>
      <c r="N279" s="16"/>
      <c r="O279" s="16"/>
      <c r="P279" s="150"/>
      <c r="Q279" s="16"/>
      <c r="R279" s="16"/>
      <c r="S279" s="16"/>
      <c r="T279" s="16"/>
      <c r="U279" s="2"/>
      <c r="V279" s="2"/>
      <c r="W279" s="2"/>
      <c r="X279" s="2"/>
      <c r="Y279" s="2"/>
      <c r="Z279" s="2"/>
    </row>
    <row r="280" ht="14.25" customHeight="1">
      <c r="A280" s="151"/>
      <c r="B280" s="123"/>
      <c r="C280" s="16"/>
      <c r="D280" s="16"/>
      <c r="E280" s="16"/>
      <c r="F280" s="16"/>
      <c r="G280" s="16"/>
      <c r="H280" s="13"/>
      <c r="I280" s="15"/>
      <c r="J280" s="15"/>
      <c r="K280" s="15"/>
      <c r="L280" s="16"/>
      <c r="M280" s="16"/>
      <c r="N280" s="16"/>
      <c r="O280" s="16"/>
      <c r="P280" s="150"/>
      <c r="Q280" s="16"/>
      <c r="R280" s="16"/>
      <c r="S280" s="16"/>
      <c r="T280" s="16"/>
      <c r="U280" s="2"/>
      <c r="V280" s="2"/>
      <c r="W280" s="2"/>
      <c r="X280" s="2"/>
      <c r="Y280" s="2"/>
      <c r="Z280" s="2"/>
    </row>
    <row r="281" ht="14.25" customHeight="1">
      <c r="A281" s="151"/>
      <c r="B281" s="123"/>
      <c r="C281" s="16"/>
      <c r="D281" s="16"/>
      <c r="E281" s="16"/>
      <c r="F281" s="16"/>
      <c r="G281" s="16"/>
      <c r="H281" s="13"/>
      <c r="I281" s="15"/>
      <c r="J281" s="15"/>
      <c r="K281" s="15"/>
      <c r="L281" s="16"/>
      <c r="M281" s="16"/>
      <c r="N281" s="16"/>
      <c r="O281" s="16"/>
      <c r="P281" s="150"/>
      <c r="Q281" s="16"/>
      <c r="R281" s="16"/>
      <c r="S281" s="16"/>
      <c r="T281" s="16"/>
      <c r="U281" s="2"/>
      <c r="V281" s="2"/>
      <c r="W281" s="2"/>
      <c r="X281" s="2"/>
      <c r="Y281" s="2"/>
      <c r="Z281" s="2"/>
    </row>
    <row r="282" ht="14.25" customHeight="1">
      <c r="A282" s="151"/>
      <c r="B282" s="123"/>
      <c r="C282" s="16"/>
      <c r="D282" s="16"/>
      <c r="E282" s="16"/>
      <c r="F282" s="16"/>
      <c r="G282" s="16"/>
      <c r="H282" s="13"/>
      <c r="I282" s="15"/>
      <c r="J282" s="15"/>
      <c r="K282" s="15"/>
      <c r="L282" s="16"/>
      <c r="M282" s="16"/>
      <c r="N282" s="16"/>
      <c r="O282" s="16"/>
      <c r="P282" s="150"/>
      <c r="Q282" s="16"/>
      <c r="R282" s="16"/>
      <c r="S282" s="16"/>
      <c r="T282" s="16"/>
      <c r="U282" s="2"/>
      <c r="V282" s="2"/>
      <c r="W282" s="2"/>
      <c r="X282" s="2"/>
      <c r="Y282" s="2"/>
      <c r="Z282" s="2"/>
    </row>
    <row r="283" ht="14.25" customHeight="1">
      <c r="A283" s="151"/>
      <c r="B283" s="123"/>
      <c r="C283" s="16"/>
      <c r="D283" s="16"/>
      <c r="E283" s="16"/>
      <c r="F283" s="16"/>
      <c r="G283" s="16"/>
      <c r="H283" s="13"/>
      <c r="I283" s="15"/>
      <c r="J283" s="15"/>
      <c r="K283" s="15"/>
      <c r="L283" s="16"/>
      <c r="M283" s="16"/>
      <c r="N283" s="16"/>
      <c r="O283" s="16"/>
      <c r="P283" s="150"/>
      <c r="Q283" s="16"/>
      <c r="R283" s="16"/>
      <c r="S283" s="16"/>
      <c r="T283" s="16"/>
      <c r="U283" s="2"/>
      <c r="V283" s="2"/>
      <c r="W283" s="2"/>
      <c r="X283" s="2"/>
      <c r="Y283" s="2"/>
      <c r="Z283" s="2"/>
    </row>
    <row r="284" ht="14.25" customHeight="1">
      <c r="A284" s="151"/>
      <c r="B284" s="123"/>
      <c r="C284" s="16"/>
      <c r="D284" s="16"/>
      <c r="E284" s="16"/>
      <c r="F284" s="16"/>
      <c r="G284" s="16"/>
      <c r="H284" s="13"/>
      <c r="I284" s="15"/>
      <c r="J284" s="15"/>
      <c r="K284" s="15"/>
      <c r="L284" s="16"/>
      <c r="M284" s="16"/>
      <c r="N284" s="16"/>
      <c r="O284" s="16"/>
      <c r="P284" s="150"/>
      <c r="Q284" s="16"/>
      <c r="R284" s="16"/>
      <c r="S284" s="16"/>
      <c r="T284" s="16"/>
      <c r="U284" s="2"/>
      <c r="V284" s="2"/>
      <c r="W284" s="2"/>
      <c r="X284" s="2"/>
      <c r="Y284" s="2"/>
      <c r="Z284" s="2"/>
    </row>
    <row r="285" ht="14.25" customHeight="1">
      <c r="A285" s="151"/>
      <c r="B285" s="123"/>
      <c r="C285" s="16"/>
      <c r="D285" s="16"/>
      <c r="E285" s="16"/>
      <c r="F285" s="16"/>
      <c r="G285" s="16"/>
      <c r="H285" s="13"/>
      <c r="I285" s="15"/>
      <c r="J285" s="15"/>
      <c r="K285" s="15"/>
      <c r="L285" s="16"/>
      <c r="M285" s="16"/>
      <c r="N285" s="16"/>
      <c r="O285" s="16"/>
      <c r="P285" s="150"/>
      <c r="Q285" s="16"/>
      <c r="R285" s="16"/>
      <c r="S285" s="16"/>
      <c r="T285" s="16"/>
      <c r="U285" s="2"/>
      <c r="V285" s="2"/>
      <c r="W285" s="2"/>
      <c r="X285" s="2"/>
      <c r="Y285" s="2"/>
      <c r="Z285" s="2"/>
    </row>
    <row r="286" ht="14.25" customHeight="1">
      <c r="A286" s="151"/>
      <c r="B286" s="123"/>
      <c r="C286" s="16"/>
      <c r="D286" s="16"/>
      <c r="E286" s="16"/>
      <c r="F286" s="16"/>
      <c r="G286" s="16"/>
      <c r="H286" s="13"/>
      <c r="I286" s="15"/>
      <c r="J286" s="15"/>
      <c r="K286" s="15"/>
      <c r="L286" s="16"/>
      <c r="M286" s="16"/>
      <c r="N286" s="16"/>
      <c r="O286" s="16"/>
      <c r="P286" s="150"/>
      <c r="Q286" s="16"/>
      <c r="R286" s="16"/>
      <c r="S286" s="16"/>
      <c r="T286" s="16"/>
      <c r="U286" s="2"/>
      <c r="V286" s="2"/>
      <c r="W286" s="2"/>
      <c r="X286" s="2"/>
      <c r="Y286" s="2"/>
      <c r="Z286" s="2"/>
    </row>
    <row r="287" ht="14.25" customHeight="1">
      <c r="A287" s="151"/>
      <c r="B287" s="123"/>
      <c r="C287" s="16"/>
      <c r="D287" s="16"/>
      <c r="E287" s="16"/>
      <c r="F287" s="16"/>
      <c r="G287" s="16"/>
      <c r="H287" s="13"/>
      <c r="I287" s="15"/>
      <c r="J287" s="15"/>
      <c r="K287" s="15"/>
      <c r="L287" s="16"/>
      <c r="M287" s="16"/>
      <c r="N287" s="16"/>
      <c r="O287" s="16"/>
      <c r="P287" s="150"/>
      <c r="Q287" s="16"/>
      <c r="R287" s="16"/>
      <c r="S287" s="16"/>
      <c r="T287" s="16"/>
      <c r="U287" s="2"/>
      <c r="V287" s="2"/>
      <c r="W287" s="2"/>
      <c r="X287" s="2"/>
      <c r="Y287" s="2"/>
      <c r="Z287" s="2"/>
    </row>
    <row r="288" ht="14.25" customHeight="1">
      <c r="A288" s="151"/>
      <c r="B288" s="123"/>
      <c r="C288" s="16"/>
      <c r="D288" s="16"/>
      <c r="E288" s="16"/>
      <c r="F288" s="16"/>
      <c r="G288" s="16"/>
      <c r="H288" s="13"/>
      <c r="I288" s="15"/>
      <c r="J288" s="15"/>
      <c r="K288" s="15"/>
      <c r="L288" s="16"/>
      <c r="M288" s="16"/>
      <c r="N288" s="16"/>
      <c r="O288" s="16"/>
      <c r="P288" s="150"/>
      <c r="Q288" s="16"/>
      <c r="R288" s="16"/>
      <c r="S288" s="16"/>
      <c r="T288" s="16"/>
      <c r="U288" s="2"/>
      <c r="V288" s="2"/>
      <c r="W288" s="2"/>
      <c r="X288" s="2"/>
      <c r="Y288" s="2"/>
      <c r="Z288" s="2"/>
    </row>
    <row r="289" ht="14.25" customHeight="1">
      <c r="A289" s="151"/>
      <c r="B289" s="123"/>
      <c r="C289" s="16"/>
      <c r="D289" s="16"/>
      <c r="E289" s="16"/>
      <c r="F289" s="16"/>
      <c r="G289" s="16"/>
      <c r="H289" s="13"/>
      <c r="I289" s="15"/>
      <c r="J289" s="15"/>
      <c r="K289" s="15"/>
      <c r="L289" s="16"/>
      <c r="M289" s="16"/>
      <c r="N289" s="16"/>
      <c r="O289" s="16"/>
      <c r="P289" s="150"/>
      <c r="Q289" s="16"/>
      <c r="R289" s="16"/>
      <c r="S289" s="16"/>
      <c r="T289" s="16"/>
      <c r="U289" s="2"/>
      <c r="V289" s="2"/>
      <c r="W289" s="2"/>
      <c r="X289" s="2"/>
      <c r="Y289" s="2"/>
      <c r="Z289" s="2"/>
    </row>
    <row r="290" ht="14.25" customHeight="1">
      <c r="A290" s="151"/>
      <c r="B290" s="123"/>
      <c r="C290" s="16"/>
      <c r="D290" s="16"/>
      <c r="E290" s="16"/>
      <c r="F290" s="16"/>
      <c r="G290" s="16"/>
      <c r="H290" s="13"/>
      <c r="I290" s="15"/>
      <c r="J290" s="15"/>
      <c r="K290" s="15"/>
      <c r="L290" s="16"/>
      <c r="M290" s="16"/>
      <c r="N290" s="16"/>
      <c r="O290" s="16"/>
      <c r="P290" s="150"/>
      <c r="Q290" s="16"/>
      <c r="R290" s="16"/>
      <c r="S290" s="16"/>
      <c r="T290" s="16"/>
      <c r="U290" s="2"/>
      <c r="V290" s="2"/>
      <c r="W290" s="2"/>
      <c r="X290" s="2"/>
      <c r="Y290" s="2"/>
      <c r="Z290" s="2"/>
    </row>
    <row r="291" ht="14.25" customHeight="1">
      <c r="A291" s="151"/>
      <c r="B291" s="123"/>
      <c r="C291" s="16"/>
      <c r="D291" s="16"/>
      <c r="E291" s="16"/>
      <c r="F291" s="16"/>
      <c r="G291" s="16"/>
      <c r="H291" s="13"/>
      <c r="I291" s="15"/>
      <c r="J291" s="15"/>
      <c r="K291" s="15"/>
      <c r="L291" s="16"/>
      <c r="M291" s="16"/>
      <c r="N291" s="16"/>
      <c r="O291" s="16"/>
      <c r="P291" s="150"/>
      <c r="Q291" s="16"/>
      <c r="R291" s="16"/>
      <c r="S291" s="16"/>
      <c r="T291" s="16"/>
      <c r="U291" s="2"/>
      <c r="V291" s="2"/>
      <c r="W291" s="2"/>
      <c r="X291" s="2"/>
      <c r="Y291" s="2"/>
      <c r="Z291" s="2"/>
    </row>
    <row r="292" ht="14.25" customHeight="1">
      <c r="A292" s="151"/>
      <c r="B292" s="123"/>
      <c r="C292" s="16"/>
      <c r="D292" s="16"/>
      <c r="E292" s="16"/>
      <c r="F292" s="16"/>
      <c r="G292" s="16"/>
      <c r="H292" s="13"/>
      <c r="I292" s="15"/>
      <c r="J292" s="15"/>
      <c r="K292" s="15"/>
      <c r="L292" s="16"/>
      <c r="M292" s="16"/>
      <c r="N292" s="16"/>
      <c r="O292" s="16"/>
      <c r="P292" s="150"/>
      <c r="Q292" s="16"/>
      <c r="R292" s="16"/>
      <c r="S292" s="16"/>
      <c r="T292" s="16"/>
      <c r="U292" s="2"/>
      <c r="V292" s="2"/>
      <c r="W292" s="2"/>
      <c r="X292" s="2"/>
      <c r="Y292" s="2"/>
      <c r="Z292" s="2"/>
    </row>
    <row r="293" ht="14.25" customHeight="1">
      <c r="A293" s="151"/>
      <c r="B293" s="123"/>
      <c r="C293" s="16"/>
      <c r="D293" s="16"/>
      <c r="E293" s="16"/>
      <c r="F293" s="16"/>
      <c r="G293" s="16"/>
      <c r="H293" s="13"/>
      <c r="I293" s="15"/>
      <c r="J293" s="15"/>
      <c r="K293" s="15"/>
      <c r="L293" s="16"/>
      <c r="M293" s="16"/>
      <c r="N293" s="16"/>
      <c r="O293" s="16"/>
      <c r="P293" s="150"/>
      <c r="Q293" s="16"/>
      <c r="R293" s="16"/>
      <c r="S293" s="16"/>
      <c r="T293" s="16"/>
      <c r="U293" s="2"/>
      <c r="V293" s="2"/>
      <c r="W293" s="2"/>
      <c r="X293" s="2"/>
      <c r="Y293" s="2"/>
      <c r="Z293" s="2"/>
    </row>
    <row r="294" ht="14.25" customHeight="1">
      <c r="A294" s="151"/>
      <c r="B294" s="123"/>
      <c r="C294" s="16"/>
      <c r="D294" s="16"/>
      <c r="E294" s="16"/>
      <c r="F294" s="16"/>
      <c r="G294" s="16"/>
      <c r="H294" s="13"/>
      <c r="I294" s="15"/>
      <c r="J294" s="15"/>
      <c r="K294" s="15"/>
      <c r="L294" s="16"/>
      <c r="M294" s="16"/>
      <c r="N294" s="16"/>
      <c r="O294" s="16"/>
      <c r="P294" s="150"/>
      <c r="Q294" s="16"/>
      <c r="R294" s="16"/>
      <c r="S294" s="16"/>
      <c r="T294" s="16"/>
      <c r="U294" s="2"/>
      <c r="V294" s="2"/>
      <c r="W294" s="2"/>
      <c r="X294" s="2"/>
      <c r="Y294" s="2"/>
      <c r="Z294" s="2"/>
    </row>
    <row r="295" ht="14.25" customHeight="1">
      <c r="A295" s="151"/>
      <c r="B295" s="123"/>
      <c r="C295" s="16"/>
      <c r="D295" s="16"/>
      <c r="E295" s="16"/>
      <c r="F295" s="16"/>
      <c r="G295" s="16"/>
      <c r="H295" s="13"/>
      <c r="I295" s="15"/>
      <c r="J295" s="15"/>
      <c r="K295" s="15"/>
      <c r="L295" s="16"/>
      <c r="M295" s="16"/>
      <c r="N295" s="16"/>
      <c r="O295" s="16"/>
      <c r="P295" s="150"/>
      <c r="Q295" s="16"/>
      <c r="R295" s="16"/>
      <c r="S295" s="16"/>
      <c r="T295" s="16"/>
      <c r="U295" s="2"/>
      <c r="V295" s="2"/>
      <c r="W295" s="2"/>
      <c r="X295" s="2"/>
      <c r="Y295" s="2"/>
      <c r="Z295" s="2"/>
    </row>
    <row r="296" ht="14.25" customHeight="1">
      <c r="A296" s="151"/>
      <c r="B296" s="123"/>
      <c r="C296" s="16"/>
      <c r="D296" s="16"/>
      <c r="E296" s="16"/>
      <c r="F296" s="16"/>
      <c r="G296" s="16"/>
      <c r="H296" s="13"/>
      <c r="I296" s="15"/>
      <c r="J296" s="15"/>
      <c r="K296" s="15"/>
      <c r="L296" s="16"/>
      <c r="M296" s="16"/>
      <c r="N296" s="16"/>
      <c r="O296" s="16"/>
      <c r="P296" s="150"/>
      <c r="Q296" s="16"/>
      <c r="R296" s="16"/>
      <c r="S296" s="16"/>
      <c r="T296" s="16"/>
      <c r="U296" s="2"/>
      <c r="V296" s="2"/>
      <c r="W296" s="2"/>
      <c r="X296" s="2"/>
      <c r="Y296" s="2"/>
      <c r="Z296" s="2"/>
    </row>
    <row r="297" ht="14.25" customHeight="1">
      <c r="A297" s="151"/>
      <c r="B297" s="123"/>
      <c r="C297" s="16"/>
      <c r="D297" s="16"/>
      <c r="E297" s="16"/>
      <c r="F297" s="16"/>
      <c r="G297" s="16"/>
      <c r="H297" s="13"/>
      <c r="I297" s="15"/>
      <c r="J297" s="15"/>
      <c r="K297" s="15"/>
      <c r="L297" s="16"/>
      <c r="M297" s="16"/>
      <c r="N297" s="16"/>
      <c r="O297" s="16"/>
      <c r="P297" s="150"/>
      <c r="Q297" s="16"/>
      <c r="R297" s="16"/>
      <c r="S297" s="16"/>
      <c r="T297" s="16"/>
      <c r="U297" s="2"/>
      <c r="V297" s="2"/>
      <c r="W297" s="2"/>
      <c r="X297" s="2"/>
      <c r="Y297" s="2"/>
      <c r="Z297" s="2"/>
    </row>
    <row r="298" ht="14.25" customHeight="1">
      <c r="A298" s="151"/>
      <c r="B298" s="123"/>
      <c r="C298" s="16"/>
      <c r="D298" s="16"/>
      <c r="E298" s="16"/>
      <c r="F298" s="16"/>
      <c r="G298" s="16"/>
      <c r="H298" s="13"/>
      <c r="I298" s="15"/>
      <c r="J298" s="15"/>
      <c r="K298" s="15"/>
      <c r="L298" s="16"/>
      <c r="M298" s="16"/>
      <c r="N298" s="16"/>
      <c r="O298" s="16"/>
      <c r="P298" s="150"/>
      <c r="Q298" s="16"/>
      <c r="R298" s="16"/>
      <c r="S298" s="16"/>
      <c r="T298" s="16"/>
      <c r="U298" s="2"/>
      <c r="V298" s="2"/>
      <c r="W298" s="2"/>
      <c r="X298" s="2"/>
      <c r="Y298" s="2"/>
      <c r="Z298" s="2"/>
    </row>
    <row r="299" ht="14.25" customHeight="1">
      <c r="A299" s="151"/>
      <c r="B299" s="123"/>
      <c r="C299" s="16"/>
      <c r="D299" s="16"/>
      <c r="E299" s="16"/>
      <c r="F299" s="16"/>
      <c r="G299" s="16"/>
      <c r="H299" s="13"/>
      <c r="I299" s="15"/>
      <c r="J299" s="15"/>
      <c r="K299" s="15"/>
      <c r="L299" s="16"/>
      <c r="M299" s="16"/>
      <c r="N299" s="16"/>
      <c r="O299" s="16"/>
      <c r="P299" s="150"/>
      <c r="Q299" s="16"/>
      <c r="R299" s="16"/>
      <c r="S299" s="16"/>
      <c r="T299" s="16"/>
      <c r="U299" s="2"/>
      <c r="V299" s="2"/>
      <c r="W299" s="2"/>
      <c r="X299" s="2"/>
      <c r="Y299" s="2"/>
      <c r="Z299" s="2"/>
    </row>
    <row r="300" ht="14.25" customHeight="1">
      <c r="A300" s="151"/>
      <c r="B300" s="123"/>
      <c r="C300" s="16"/>
      <c r="D300" s="16"/>
      <c r="E300" s="16"/>
      <c r="F300" s="16"/>
      <c r="G300" s="16"/>
      <c r="H300" s="13"/>
      <c r="I300" s="15"/>
      <c r="J300" s="15"/>
      <c r="K300" s="15"/>
      <c r="L300" s="16"/>
      <c r="M300" s="16"/>
      <c r="N300" s="16"/>
      <c r="O300" s="16"/>
      <c r="P300" s="150"/>
      <c r="Q300" s="16"/>
      <c r="R300" s="16"/>
      <c r="S300" s="16"/>
      <c r="T300" s="16"/>
      <c r="U300" s="2"/>
      <c r="V300" s="2"/>
      <c r="W300" s="2"/>
      <c r="X300" s="2"/>
      <c r="Y300" s="2"/>
      <c r="Z300" s="2"/>
    </row>
    <row r="301" ht="14.25" customHeight="1">
      <c r="A301" s="151"/>
      <c r="B301" s="123"/>
      <c r="C301" s="16"/>
      <c r="D301" s="16"/>
      <c r="E301" s="16"/>
      <c r="F301" s="16"/>
      <c r="G301" s="16"/>
      <c r="H301" s="13"/>
      <c r="I301" s="15"/>
      <c r="J301" s="15"/>
      <c r="K301" s="15"/>
      <c r="L301" s="16"/>
      <c r="M301" s="16"/>
      <c r="N301" s="16"/>
      <c r="O301" s="16"/>
      <c r="P301" s="150"/>
      <c r="Q301" s="16"/>
      <c r="R301" s="16"/>
      <c r="S301" s="16"/>
      <c r="T301" s="16"/>
      <c r="U301" s="2"/>
      <c r="V301" s="2"/>
      <c r="W301" s="2"/>
      <c r="X301" s="2"/>
      <c r="Y301" s="2"/>
      <c r="Z301" s="2"/>
    </row>
    <row r="302" ht="14.25" customHeight="1">
      <c r="A302" s="151"/>
      <c r="B302" s="123"/>
      <c r="C302" s="16"/>
      <c r="D302" s="16"/>
      <c r="E302" s="16"/>
      <c r="F302" s="16"/>
      <c r="G302" s="16"/>
      <c r="H302" s="13"/>
      <c r="I302" s="15"/>
      <c r="J302" s="15"/>
      <c r="K302" s="15"/>
      <c r="L302" s="16"/>
      <c r="M302" s="16"/>
      <c r="N302" s="16"/>
      <c r="O302" s="16"/>
      <c r="P302" s="150"/>
      <c r="Q302" s="16"/>
      <c r="R302" s="16"/>
      <c r="S302" s="16"/>
      <c r="T302" s="16"/>
      <c r="U302" s="2"/>
      <c r="V302" s="2"/>
      <c r="W302" s="2"/>
      <c r="X302" s="2"/>
      <c r="Y302" s="2"/>
      <c r="Z302" s="2"/>
    </row>
    <row r="303" ht="14.25" customHeight="1">
      <c r="A303" s="151"/>
      <c r="B303" s="123"/>
      <c r="C303" s="16"/>
      <c r="D303" s="16"/>
      <c r="E303" s="16"/>
      <c r="F303" s="16"/>
      <c r="G303" s="16"/>
      <c r="H303" s="13"/>
      <c r="I303" s="15"/>
      <c r="J303" s="15"/>
      <c r="K303" s="15"/>
      <c r="L303" s="16"/>
      <c r="M303" s="16"/>
      <c r="N303" s="16"/>
      <c r="O303" s="16"/>
      <c r="P303" s="150"/>
      <c r="Q303" s="16"/>
      <c r="R303" s="16"/>
      <c r="S303" s="16"/>
      <c r="T303" s="16"/>
      <c r="U303" s="2"/>
      <c r="V303" s="2"/>
      <c r="W303" s="2"/>
      <c r="X303" s="2"/>
      <c r="Y303" s="2"/>
      <c r="Z303" s="2"/>
    </row>
    <row r="304" ht="14.25" customHeight="1">
      <c r="A304" s="151"/>
      <c r="B304" s="123"/>
      <c r="C304" s="16"/>
      <c r="D304" s="16"/>
      <c r="E304" s="16"/>
      <c r="F304" s="16"/>
      <c r="G304" s="16"/>
      <c r="H304" s="13"/>
      <c r="I304" s="15"/>
      <c r="J304" s="15"/>
      <c r="K304" s="15"/>
      <c r="L304" s="16"/>
      <c r="M304" s="16"/>
      <c r="N304" s="16"/>
      <c r="O304" s="16"/>
      <c r="P304" s="150"/>
      <c r="Q304" s="16"/>
      <c r="R304" s="16"/>
      <c r="S304" s="16"/>
      <c r="T304" s="16"/>
      <c r="U304" s="2"/>
      <c r="V304" s="2"/>
      <c r="W304" s="2"/>
      <c r="X304" s="2"/>
      <c r="Y304" s="2"/>
      <c r="Z304" s="2"/>
    </row>
    <row r="305" ht="14.25" customHeight="1">
      <c r="A305" s="151"/>
      <c r="B305" s="123"/>
      <c r="C305" s="16"/>
      <c r="D305" s="16"/>
      <c r="E305" s="16"/>
      <c r="F305" s="16"/>
      <c r="G305" s="16"/>
      <c r="H305" s="13"/>
      <c r="I305" s="15"/>
      <c r="J305" s="15"/>
      <c r="K305" s="15"/>
      <c r="L305" s="16"/>
      <c r="M305" s="16"/>
      <c r="N305" s="16"/>
      <c r="O305" s="16"/>
      <c r="P305" s="150"/>
      <c r="Q305" s="16"/>
      <c r="R305" s="16"/>
      <c r="S305" s="16"/>
      <c r="T305" s="16"/>
      <c r="U305" s="2"/>
      <c r="V305" s="2"/>
      <c r="W305" s="2"/>
      <c r="X305" s="2"/>
      <c r="Y305" s="2"/>
      <c r="Z305" s="2"/>
    </row>
    <row r="306" ht="14.25" customHeight="1">
      <c r="A306" s="151"/>
      <c r="B306" s="123"/>
      <c r="C306" s="16"/>
      <c r="D306" s="16"/>
      <c r="E306" s="16"/>
      <c r="F306" s="16"/>
      <c r="G306" s="16"/>
      <c r="H306" s="13"/>
      <c r="I306" s="15"/>
      <c r="J306" s="15"/>
      <c r="K306" s="15"/>
      <c r="L306" s="16"/>
      <c r="M306" s="16"/>
      <c r="N306" s="16"/>
      <c r="O306" s="16"/>
      <c r="P306" s="150"/>
      <c r="Q306" s="16"/>
      <c r="R306" s="16"/>
      <c r="S306" s="16"/>
      <c r="T306" s="16"/>
      <c r="U306" s="2"/>
      <c r="V306" s="2"/>
      <c r="W306" s="2"/>
      <c r="X306" s="2"/>
      <c r="Y306" s="2"/>
      <c r="Z306" s="2"/>
    </row>
    <row r="307" ht="14.25" customHeight="1">
      <c r="A307" s="151"/>
      <c r="B307" s="123"/>
      <c r="C307" s="16"/>
      <c r="D307" s="16"/>
      <c r="E307" s="16"/>
      <c r="F307" s="16"/>
      <c r="G307" s="16"/>
      <c r="H307" s="13"/>
      <c r="I307" s="15"/>
      <c r="J307" s="15"/>
      <c r="K307" s="15"/>
      <c r="L307" s="16"/>
      <c r="M307" s="16"/>
      <c r="N307" s="16"/>
      <c r="O307" s="16"/>
      <c r="P307" s="150"/>
      <c r="Q307" s="16"/>
      <c r="R307" s="16"/>
      <c r="S307" s="16"/>
      <c r="T307" s="16"/>
      <c r="U307" s="2"/>
      <c r="V307" s="2"/>
      <c r="W307" s="2"/>
      <c r="X307" s="2"/>
      <c r="Y307" s="2"/>
      <c r="Z307" s="2"/>
    </row>
    <row r="308" ht="14.25" customHeight="1">
      <c r="A308" s="151"/>
      <c r="B308" s="123"/>
      <c r="C308" s="16"/>
      <c r="D308" s="16"/>
      <c r="E308" s="16"/>
      <c r="F308" s="16"/>
      <c r="G308" s="16"/>
      <c r="H308" s="13"/>
      <c r="I308" s="15"/>
      <c r="J308" s="15"/>
      <c r="K308" s="15"/>
      <c r="L308" s="16"/>
      <c r="M308" s="16"/>
      <c r="N308" s="16"/>
      <c r="O308" s="16"/>
      <c r="P308" s="150"/>
      <c r="Q308" s="16"/>
      <c r="R308" s="16"/>
      <c r="S308" s="16"/>
      <c r="T308" s="16"/>
      <c r="U308" s="2"/>
      <c r="V308" s="2"/>
      <c r="W308" s="2"/>
      <c r="X308" s="2"/>
      <c r="Y308" s="2"/>
      <c r="Z308" s="2"/>
    </row>
    <row r="309" ht="14.25" customHeight="1">
      <c r="A309" s="151"/>
      <c r="B309" s="123"/>
      <c r="C309" s="16"/>
      <c r="D309" s="16"/>
      <c r="E309" s="16"/>
      <c r="F309" s="16"/>
      <c r="G309" s="16"/>
      <c r="H309" s="13"/>
      <c r="I309" s="15"/>
      <c r="J309" s="15"/>
      <c r="K309" s="15"/>
      <c r="L309" s="16"/>
      <c r="M309" s="16"/>
      <c r="N309" s="16"/>
      <c r="O309" s="16"/>
      <c r="P309" s="150"/>
      <c r="Q309" s="16"/>
      <c r="R309" s="16"/>
      <c r="S309" s="16"/>
      <c r="T309" s="16"/>
      <c r="U309" s="2"/>
      <c r="V309" s="2"/>
      <c r="W309" s="2"/>
      <c r="X309" s="2"/>
      <c r="Y309" s="2"/>
      <c r="Z309" s="2"/>
    </row>
    <row r="310" ht="14.25" customHeight="1">
      <c r="A310" s="151"/>
      <c r="B310" s="123"/>
      <c r="C310" s="16"/>
      <c r="D310" s="16"/>
      <c r="E310" s="16"/>
      <c r="F310" s="16"/>
      <c r="G310" s="16"/>
      <c r="H310" s="13"/>
      <c r="I310" s="15"/>
      <c r="J310" s="15"/>
      <c r="K310" s="15"/>
      <c r="L310" s="16"/>
      <c r="M310" s="16"/>
      <c r="N310" s="16"/>
      <c r="O310" s="16"/>
      <c r="P310" s="150"/>
      <c r="Q310" s="16"/>
      <c r="R310" s="16"/>
      <c r="S310" s="16"/>
      <c r="T310" s="16"/>
      <c r="U310" s="2"/>
      <c r="V310" s="2"/>
      <c r="W310" s="2"/>
      <c r="X310" s="2"/>
      <c r="Y310" s="2"/>
      <c r="Z310" s="2"/>
    </row>
    <row r="311" ht="14.25" customHeight="1">
      <c r="A311" s="151"/>
      <c r="B311" s="123"/>
      <c r="C311" s="16"/>
      <c r="D311" s="16"/>
      <c r="E311" s="16"/>
      <c r="F311" s="16"/>
      <c r="G311" s="16"/>
      <c r="H311" s="13"/>
      <c r="I311" s="15"/>
      <c r="J311" s="15"/>
      <c r="K311" s="15"/>
      <c r="L311" s="16"/>
      <c r="M311" s="16"/>
      <c r="N311" s="16"/>
      <c r="O311" s="16"/>
      <c r="P311" s="150"/>
      <c r="Q311" s="16"/>
      <c r="R311" s="16"/>
      <c r="S311" s="16"/>
      <c r="T311" s="16"/>
      <c r="U311" s="2"/>
      <c r="V311" s="2"/>
      <c r="W311" s="2"/>
      <c r="X311" s="2"/>
      <c r="Y311" s="2"/>
      <c r="Z311" s="2"/>
    </row>
    <row r="312" ht="14.25" customHeight="1">
      <c r="A312" s="151"/>
      <c r="B312" s="123"/>
      <c r="C312" s="16"/>
      <c r="D312" s="16"/>
      <c r="E312" s="16"/>
      <c r="F312" s="16"/>
      <c r="G312" s="16"/>
      <c r="H312" s="13"/>
      <c r="I312" s="15"/>
      <c r="J312" s="15"/>
      <c r="K312" s="15"/>
      <c r="L312" s="16"/>
      <c r="M312" s="16"/>
      <c r="N312" s="16"/>
      <c r="O312" s="16"/>
      <c r="P312" s="150"/>
      <c r="Q312" s="16"/>
      <c r="R312" s="16"/>
      <c r="S312" s="16"/>
      <c r="T312" s="16"/>
      <c r="U312" s="2"/>
      <c r="V312" s="2"/>
      <c r="W312" s="2"/>
      <c r="X312" s="2"/>
      <c r="Y312" s="2"/>
      <c r="Z312" s="2"/>
    </row>
    <row r="313" ht="14.25" customHeight="1">
      <c r="A313" s="151"/>
      <c r="B313" s="123"/>
      <c r="C313" s="16"/>
      <c r="D313" s="16"/>
      <c r="E313" s="16"/>
      <c r="F313" s="16"/>
      <c r="G313" s="16"/>
      <c r="H313" s="13"/>
      <c r="I313" s="15"/>
      <c r="J313" s="15"/>
      <c r="K313" s="15"/>
      <c r="L313" s="16"/>
      <c r="M313" s="16"/>
      <c r="N313" s="16"/>
      <c r="O313" s="16"/>
      <c r="P313" s="150"/>
      <c r="Q313" s="16"/>
      <c r="R313" s="16"/>
      <c r="S313" s="16"/>
      <c r="T313" s="16"/>
      <c r="U313" s="2"/>
      <c r="V313" s="2"/>
      <c r="W313" s="2"/>
      <c r="X313" s="2"/>
      <c r="Y313" s="2"/>
      <c r="Z313" s="2"/>
    </row>
    <row r="314" ht="14.25" customHeight="1">
      <c r="A314" s="151"/>
      <c r="B314" s="123"/>
      <c r="C314" s="16"/>
      <c r="D314" s="16"/>
      <c r="E314" s="16"/>
      <c r="F314" s="16"/>
      <c r="G314" s="16"/>
      <c r="H314" s="13"/>
      <c r="I314" s="15"/>
      <c r="J314" s="15"/>
      <c r="K314" s="15"/>
      <c r="L314" s="16"/>
      <c r="M314" s="16"/>
      <c r="N314" s="16"/>
      <c r="O314" s="16"/>
      <c r="P314" s="150"/>
      <c r="Q314" s="16"/>
      <c r="R314" s="16"/>
      <c r="S314" s="16"/>
      <c r="T314" s="16"/>
      <c r="U314" s="2"/>
      <c r="V314" s="2"/>
      <c r="W314" s="2"/>
      <c r="X314" s="2"/>
      <c r="Y314" s="2"/>
      <c r="Z314" s="2"/>
    </row>
    <row r="315" ht="14.25" customHeight="1">
      <c r="A315" s="151"/>
      <c r="B315" s="123"/>
      <c r="C315" s="16"/>
      <c r="D315" s="16"/>
      <c r="E315" s="16"/>
      <c r="F315" s="16"/>
      <c r="G315" s="16"/>
      <c r="H315" s="13"/>
      <c r="I315" s="15"/>
      <c r="J315" s="15"/>
      <c r="K315" s="15"/>
      <c r="L315" s="16"/>
      <c r="M315" s="16"/>
      <c r="N315" s="16"/>
      <c r="O315" s="16"/>
      <c r="P315" s="150"/>
      <c r="Q315" s="16"/>
      <c r="R315" s="16"/>
      <c r="S315" s="16"/>
      <c r="T315" s="16"/>
      <c r="U315" s="2"/>
      <c r="V315" s="2"/>
      <c r="W315" s="2"/>
      <c r="X315" s="2"/>
      <c r="Y315" s="2"/>
      <c r="Z315" s="2"/>
    </row>
    <row r="316" ht="14.25" customHeight="1">
      <c r="A316" s="151"/>
      <c r="B316" s="123"/>
      <c r="C316" s="16"/>
      <c r="D316" s="16"/>
      <c r="E316" s="16"/>
      <c r="F316" s="16"/>
      <c r="G316" s="16"/>
      <c r="H316" s="13"/>
      <c r="I316" s="15"/>
      <c r="J316" s="15"/>
      <c r="K316" s="15"/>
      <c r="L316" s="16"/>
      <c r="M316" s="16"/>
      <c r="N316" s="16"/>
      <c r="O316" s="16"/>
      <c r="P316" s="150"/>
      <c r="Q316" s="16"/>
      <c r="R316" s="16"/>
      <c r="S316" s="16"/>
      <c r="T316" s="16"/>
      <c r="U316" s="2"/>
      <c r="V316" s="2"/>
      <c r="W316" s="2"/>
      <c r="X316" s="2"/>
      <c r="Y316" s="2"/>
      <c r="Z316" s="2"/>
    </row>
    <row r="317" ht="14.25" customHeight="1">
      <c r="A317" s="151"/>
      <c r="B317" s="123"/>
      <c r="C317" s="16"/>
      <c r="D317" s="16"/>
      <c r="E317" s="16"/>
      <c r="F317" s="16"/>
      <c r="G317" s="16"/>
      <c r="H317" s="13"/>
      <c r="I317" s="15"/>
      <c r="J317" s="15"/>
      <c r="K317" s="15"/>
      <c r="L317" s="16"/>
      <c r="M317" s="16"/>
      <c r="N317" s="16"/>
      <c r="O317" s="16"/>
      <c r="P317" s="150"/>
      <c r="Q317" s="16"/>
      <c r="R317" s="16"/>
      <c r="S317" s="16"/>
      <c r="T317" s="16"/>
      <c r="U317" s="2"/>
      <c r="V317" s="2"/>
      <c r="W317" s="2"/>
      <c r="X317" s="2"/>
      <c r="Y317" s="2"/>
      <c r="Z317" s="2"/>
    </row>
    <row r="318" ht="14.25" customHeight="1">
      <c r="A318" s="151"/>
      <c r="B318" s="123"/>
      <c r="C318" s="16"/>
      <c r="D318" s="16"/>
      <c r="E318" s="16"/>
      <c r="F318" s="16"/>
      <c r="G318" s="16"/>
      <c r="H318" s="13"/>
      <c r="I318" s="15"/>
      <c r="J318" s="15"/>
      <c r="K318" s="15"/>
      <c r="L318" s="16"/>
      <c r="M318" s="16"/>
      <c r="N318" s="16"/>
      <c r="O318" s="16"/>
      <c r="P318" s="150"/>
      <c r="Q318" s="16"/>
      <c r="R318" s="16"/>
      <c r="S318" s="16"/>
      <c r="T318" s="16"/>
      <c r="U318" s="2"/>
      <c r="V318" s="2"/>
      <c r="W318" s="2"/>
      <c r="X318" s="2"/>
      <c r="Y318" s="2"/>
      <c r="Z318" s="2"/>
    </row>
    <row r="319" ht="14.25" customHeight="1">
      <c r="A319" s="151"/>
      <c r="B319" s="123"/>
      <c r="C319" s="16"/>
      <c r="D319" s="16"/>
      <c r="E319" s="16"/>
      <c r="F319" s="16"/>
      <c r="G319" s="16"/>
      <c r="H319" s="13"/>
      <c r="I319" s="15"/>
      <c r="J319" s="15"/>
      <c r="K319" s="15"/>
      <c r="L319" s="16"/>
      <c r="M319" s="16"/>
      <c r="N319" s="16"/>
      <c r="O319" s="16"/>
      <c r="P319" s="150"/>
      <c r="Q319" s="16"/>
      <c r="R319" s="16"/>
      <c r="S319" s="16"/>
      <c r="T319" s="16"/>
      <c r="U319" s="2"/>
      <c r="V319" s="2"/>
      <c r="W319" s="2"/>
      <c r="X319" s="2"/>
      <c r="Y319" s="2"/>
      <c r="Z319" s="2"/>
    </row>
    <row r="320" ht="14.25" customHeight="1">
      <c r="A320" s="151"/>
      <c r="B320" s="123"/>
      <c r="C320" s="16"/>
      <c r="D320" s="16"/>
      <c r="E320" s="16"/>
      <c r="F320" s="16"/>
      <c r="G320" s="16"/>
      <c r="H320" s="13"/>
      <c r="I320" s="15"/>
      <c r="J320" s="15"/>
      <c r="K320" s="15"/>
      <c r="L320" s="16"/>
      <c r="M320" s="16"/>
      <c r="N320" s="16"/>
      <c r="O320" s="16"/>
      <c r="P320" s="150"/>
      <c r="Q320" s="16"/>
      <c r="R320" s="16"/>
      <c r="S320" s="16"/>
      <c r="T320" s="16"/>
      <c r="U320" s="2"/>
      <c r="V320" s="2"/>
      <c r="W320" s="2"/>
      <c r="X320" s="2"/>
      <c r="Y320" s="2"/>
      <c r="Z320" s="2"/>
    </row>
    <row r="321" ht="14.25" customHeight="1">
      <c r="A321" s="151"/>
      <c r="B321" s="123"/>
      <c r="C321" s="16"/>
      <c r="D321" s="16"/>
      <c r="E321" s="16"/>
      <c r="F321" s="16"/>
      <c r="G321" s="16"/>
      <c r="H321" s="13"/>
      <c r="I321" s="15"/>
      <c r="J321" s="15"/>
      <c r="K321" s="15"/>
      <c r="L321" s="16"/>
      <c r="M321" s="16"/>
      <c r="N321" s="16"/>
      <c r="O321" s="16"/>
      <c r="P321" s="150"/>
      <c r="Q321" s="16"/>
      <c r="R321" s="16"/>
      <c r="S321" s="16"/>
      <c r="T321" s="16"/>
      <c r="U321" s="2"/>
      <c r="V321" s="2"/>
      <c r="W321" s="2"/>
      <c r="X321" s="2"/>
      <c r="Y321" s="2"/>
      <c r="Z321" s="2"/>
    </row>
    <row r="322" ht="14.25" customHeight="1">
      <c r="A322" s="151"/>
      <c r="B322" s="123"/>
      <c r="C322" s="16"/>
      <c r="D322" s="16"/>
      <c r="E322" s="16"/>
      <c r="F322" s="16"/>
      <c r="G322" s="16"/>
      <c r="H322" s="13"/>
      <c r="I322" s="15"/>
      <c r="J322" s="15"/>
      <c r="K322" s="15"/>
      <c r="L322" s="16"/>
      <c r="M322" s="16"/>
      <c r="N322" s="16"/>
      <c r="O322" s="16"/>
      <c r="P322" s="150"/>
      <c r="Q322" s="16"/>
      <c r="R322" s="16"/>
      <c r="S322" s="16"/>
      <c r="T322" s="16"/>
      <c r="U322" s="2"/>
      <c r="V322" s="2"/>
      <c r="W322" s="2"/>
      <c r="X322" s="2"/>
      <c r="Y322" s="2"/>
      <c r="Z322" s="2"/>
    </row>
    <row r="323" ht="14.25" customHeight="1">
      <c r="A323" s="151"/>
      <c r="B323" s="123"/>
      <c r="C323" s="16"/>
      <c r="D323" s="16"/>
      <c r="E323" s="16"/>
      <c r="F323" s="16"/>
      <c r="G323" s="16"/>
      <c r="H323" s="13"/>
      <c r="I323" s="15"/>
      <c r="J323" s="15"/>
      <c r="K323" s="15"/>
      <c r="L323" s="16"/>
      <c r="M323" s="16"/>
      <c r="N323" s="16"/>
      <c r="O323" s="16"/>
      <c r="P323" s="150"/>
      <c r="Q323" s="16"/>
      <c r="R323" s="16"/>
      <c r="S323" s="16"/>
      <c r="T323" s="16"/>
      <c r="U323" s="2"/>
      <c r="V323" s="2"/>
      <c r="W323" s="2"/>
      <c r="X323" s="2"/>
      <c r="Y323" s="2"/>
      <c r="Z323" s="2"/>
    </row>
    <row r="324" ht="14.25" customHeight="1">
      <c r="A324" s="151"/>
      <c r="B324" s="123"/>
      <c r="C324" s="16"/>
      <c r="D324" s="16"/>
      <c r="E324" s="16"/>
      <c r="F324" s="16"/>
      <c r="G324" s="16"/>
      <c r="H324" s="13"/>
      <c r="I324" s="15"/>
      <c r="J324" s="15"/>
      <c r="K324" s="15"/>
      <c r="L324" s="16"/>
      <c r="M324" s="16"/>
      <c r="N324" s="16"/>
      <c r="O324" s="16"/>
      <c r="P324" s="150"/>
      <c r="Q324" s="16"/>
      <c r="R324" s="16"/>
      <c r="S324" s="16"/>
      <c r="T324" s="16"/>
      <c r="U324" s="2"/>
      <c r="V324" s="2"/>
      <c r="W324" s="2"/>
      <c r="X324" s="2"/>
      <c r="Y324" s="2"/>
      <c r="Z324" s="2"/>
    </row>
    <row r="325" ht="14.25" customHeight="1">
      <c r="A325" s="151"/>
      <c r="B325" s="123"/>
      <c r="C325" s="16"/>
      <c r="D325" s="16"/>
      <c r="E325" s="16"/>
      <c r="F325" s="16"/>
      <c r="G325" s="16"/>
      <c r="H325" s="13"/>
      <c r="I325" s="15"/>
      <c r="J325" s="15"/>
      <c r="K325" s="15"/>
      <c r="L325" s="16"/>
      <c r="M325" s="16"/>
      <c r="N325" s="16"/>
      <c r="O325" s="16"/>
      <c r="P325" s="150"/>
      <c r="Q325" s="16"/>
      <c r="R325" s="16"/>
      <c r="S325" s="16"/>
      <c r="T325" s="16"/>
      <c r="U325" s="2"/>
      <c r="V325" s="2"/>
      <c r="W325" s="2"/>
      <c r="X325" s="2"/>
      <c r="Y325" s="2"/>
      <c r="Z325" s="2"/>
    </row>
    <row r="326" ht="14.25" customHeight="1">
      <c r="A326" s="151"/>
      <c r="B326" s="123"/>
      <c r="C326" s="16"/>
      <c r="D326" s="16"/>
      <c r="E326" s="16"/>
      <c r="F326" s="16"/>
      <c r="G326" s="16"/>
      <c r="H326" s="13"/>
      <c r="I326" s="15"/>
      <c r="J326" s="15"/>
      <c r="K326" s="15"/>
      <c r="L326" s="16"/>
      <c r="M326" s="16"/>
      <c r="N326" s="16"/>
      <c r="O326" s="16"/>
      <c r="P326" s="150"/>
      <c r="Q326" s="16"/>
      <c r="R326" s="16"/>
      <c r="S326" s="16"/>
      <c r="T326" s="16"/>
      <c r="U326" s="2"/>
      <c r="V326" s="2"/>
      <c r="W326" s="2"/>
      <c r="X326" s="2"/>
      <c r="Y326" s="2"/>
      <c r="Z326" s="2"/>
    </row>
    <row r="327" ht="14.25" customHeight="1">
      <c r="A327" s="151"/>
      <c r="B327" s="123"/>
      <c r="C327" s="16"/>
      <c r="D327" s="16"/>
      <c r="E327" s="16"/>
      <c r="F327" s="16"/>
      <c r="G327" s="16"/>
      <c r="H327" s="13"/>
      <c r="I327" s="15"/>
      <c r="J327" s="15"/>
      <c r="K327" s="15"/>
      <c r="L327" s="16"/>
      <c r="M327" s="16"/>
      <c r="N327" s="16"/>
      <c r="O327" s="16"/>
      <c r="P327" s="150"/>
      <c r="Q327" s="16"/>
      <c r="R327" s="16"/>
      <c r="S327" s="16"/>
      <c r="T327" s="16"/>
      <c r="U327" s="2"/>
      <c r="V327" s="2"/>
      <c r="W327" s="2"/>
      <c r="X327" s="2"/>
      <c r="Y327" s="2"/>
      <c r="Z327" s="2"/>
    </row>
    <row r="328" ht="14.25" customHeight="1">
      <c r="A328" s="151"/>
      <c r="B328" s="123"/>
      <c r="C328" s="16"/>
      <c r="D328" s="16"/>
      <c r="E328" s="16"/>
      <c r="F328" s="16"/>
      <c r="G328" s="16"/>
      <c r="H328" s="13"/>
      <c r="I328" s="15"/>
      <c r="J328" s="15"/>
      <c r="K328" s="15"/>
      <c r="L328" s="16"/>
      <c r="M328" s="16"/>
      <c r="N328" s="16"/>
      <c r="O328" s="16"/>
      <c r="P328" s="150"/>
      <c r="Q328" s="16"/>
      <c r="R328" s="16"/>
      <c r="S328" s="16"/>
      <c r="T328" s="16"/>
      <c r="U328" s="2"/>
      <c r="V328" s="2"/>
      <c r="W328" s="2"/>
      <c r="X328" s="2"/>
      <c r="Y328" s="2"/>
      <c r="Z328" s="2"/>
    </row>
    <row r="329" ht="14.25" customHeight="1">
      <c r="A329" s="151"/>
      <c r="B329" s="123"/>
      <c r="C329" s="16"/>
      <c r="D329" s="16"/>
      <c r="E329" s="16"/>
      <c r="F329" s="16"/>
      <c r="G329" s="16"/>
      <c r="H329" s="13"/>
      <c r="I329" s="15"/>
      <c r="J329" s="15"/>
      <c r="K329" s="15"/>
      <c r="L329" s="16"/>
      <c r="M329" s="16"/>
      <c r="N329" s="16"/>
      <c r="O329" s="16"/>
      <c r="P329" s="150"/>
      <c r="Q329" s="16"/>
      <c r="R329" s="16"/>
      <c r="S329" s="16"/>
      <c r="T329" s="16"/>
      <c r="U329" s="2"/>
      <c r="V329" s="2"/>
      <c r="W329" s="2"/>
      <c r="X329" s="2"/>
      <c r="Y329" s="2"/>
      <c r="Z329" s="2"/>
    </row>
    <row r="330" ht="14.25" customHeight="1">
      <c r="A330" s="151"/>
      <c r="B330" s="123"/>
      <c r="C330" s="16"/>
      <c r="D330" s="16"/>
      <c r="E330" s="16"/>
      <c r="F330" s="16"/>
      <c r="G330" s="16"/>
      <c r="H330" s="13"/>
      <c r="I330" s="15"/>
      <c r="J330" s="15"/>
      <c r="K330" s="15"/>
      <c r="L330" s="16"/>
      <c r="M330" s="16"/>
      <c r="N330" s="16"/>
      <c r="O330" s="16"/>
      <c r="P330" s="150"/>
      <c r="Q330" s="16"/>
      <c r="R330" s="16"/>
      <c r="S330" s="16"/>
      <c r="T330" s="16"/>
      <c r="U330" s="2"/>
      <c r="V330" s="2"/>
      <c r="W330" s="2"/>
      <c r="X330" s="2"/>
      <c r="Y330" s="2"/>
      <c r="Z330" s="2"/>
    </row>
    <row r="331" ht="14.25" customHeight="1">
      <c r="A331" s="151"/>
      <c r="B331" s="123"/>
      <c r="C331" s="16"/>
      <c r="D331" s="16"/>
      <c r="E331" s="16"/>
      <c r="F331" s="16"/>
      <c r="G331" s="16"/>
      <c r="H331" s="13"/>
      <c r="I331" s="15"/>
      <c r="J331" s="15"/>
      <c r="K331" s="15"/>
      <c r="L331" s="16"/>
      <c r="M331" s="16"/>
      <c r="N331" s="16"/>
      <c r="O331" s="16"/>
      <c r="P331" s="150"/>
      <c r="Q331" s="16"/>
      <c r="R331" s="16"/>
      <c r="S331" s="16"/>
      <c r="T331" s="16"/>
      <c r="U331" s="2"/>
      <c r="V331" s="2"/>
      <c r="W331" s="2"/>
      <c r="X331" s="2"/>
      <c r="Y331" s="2"/>
      <c r="Z331" s="2"/>
    </row>
    <row r="332" ht="14.25" customHeight="1">
      <c r="A332" s="151"/>
      <c r="B332" s="123"/>
      <c r="C332" s="16"/>
      <c r="D332" s="16"/>
      <c r="E332" s="16"/>
      <c r="F332" s="16"/>
      <c r="G332" s="16"/>
      <c r="H332" s="13"/>
      <c r="I332" s="15"/>
      <c r="J332" s="15"/>
      <c r="K332" s="15"/>
      <c r="L332" s="16"/>
      <c r="M332" s="16"/>
      <c r="N332" s="16"/>
      <c r="O332" s="16"/>
      <c r="P332" s="150"/>
      <c r="Q332" s="16"/>
      <c r="R332" s="16"/>
      <c r="S332" s="16"/>
      <c r="T332" s="16"/>
      <c r="U332" s="2"/>
      <c r="V332" s="2"/>
      <c r="W332" s="2"/>
      <c r="X332" s="2"/>
      <c r="Y332" s="2"/>
      <c r="Z332" s="2"/>
    </row>
    <row r="333" ht="14.25" customHeight="1">
      <c r="A333" s="151"/>
      <c r="B333" s="123"/>
      <c r="C333" s="16"/>
      <c r="D333" s="16"/>
      <c r="E333" s="16"/>
      <c r="F333" s="16"/>
      <c r="G333" s="16"/>
      <c r="H333" s="13"/>
      <c r="I333" s="15"/>
      <c r="J333" s="15"/>
      <c r="K333" s="15"/>
      <c r="L333" s="16"/>
      <c r="M333" s="16"/>
      <c r="N333" s="16"/>
      <c r="O333" s="16"/>
      <c r="P333" s="150"/>
      <c r="Q333" s="16"/>
      <c r="R333" s="16"/>
      <c r="S333" s="16"/>
      <c r="T333" s="16"/>
      <c r="U333" s="2"/>
      <c r="V333" s="2"/>
      <c r="W333" s="2"/>
      <c r="X333" s="2"/>
      <c r="Y333" s="2"/>
      <c r="Z333" s="2"/>
    </row>
    <row r="334" ht="14.25" customHeight="1">
      <c r="A334" s="151"/>
      <c r="B334" s="123"/>
      <c r="C334" s="16"/>
      <c r="D334" s="16"/>
      <c r="E334" s="16"/>
      <c r="F334" s="16"/>
      <c r="G334" s="16"/>
      <c r="H334" s="13"/>
      <c r="I334" s="15"/>
      <c r="J334" s="15"/>
      <c r="K334" s="15"/>
      <c r="L334" s="16"/>
      <c r="M334" s="16"/>
      <c r="N334" s="16"/>
      <c r="O334" s="16"/>
      <c r="P334" s="150"/>
      <c r="Q334" s="16"/>
      <c r="R334" s="16"/>
      <c r="S334" s="16"/>
      <c r="T334" s="16"/>
      <c r="U334" s="2"/>
      <c r="V334" s="2"/>
      <c r="W334" s="2"/>
      <c r="X334" s="2"/>
      <c r="Y334" s="2"/>
      <c r="Z334" s="2"/>
    </row>
    <row r="335" ht="14.25" customHeight="1">
      <c r="A335" s="151"/>
      <c r="B335" s="123"/>
      <c r="C335" s="16"/>
      <c r="D335" s="16"/>
      <c r="E335" s="16"/>
      <c r="F335" s="16"/>
      <c r="G335" s="16"/>
      <c r="H335" s="13"/>
      <c r="I335" s="15"/>
      <c r="J335" s="15"/>
      <c r="K335" s="15"/>
      <c r="L335" s="16"/>
      <c r="M335" s="16"/>
      <c r="N335" s="16"/>
      <c r="O335" s="16"/>
      <c r="P335" s="150"/>
      <c r="Q335" s="16"/>
      <c r="R335" s="16"/>
      <c r="S335" s="16"/>
      <c r="T335" s="16"/>
      <c r="U335" s="2"/>
      <c r="V335" s="2"/>
      <c r="W335" s="2"/>
      <c r="X335" s="2"/>
      <c r="Y335" s="2"/>
      <c r="Z335" s="2"/>
    </row>
    <row r="336" ht="14.25" customHeight="1">
      <c r="A336" s="151"/>
      <c r="B336" s="123"/>
      <c r="C336" s="16"/>
      <c r="D336" s="16"/>
      <c r="E336" s="16"/>
      <c r="F336" s="16"/>
      <c r="G336" s="16"/>
      <c r="H336" s="13"/>
      <c r="I336" s="15"/>
      <c r="J336" s="15"/>
      <c r="K336" s="15"/>
      <c r="L336" s="16"/>
      <c r="M336" s="16"/>
      <c r="N336" s="16"/>
      <c r="O336" s="16"/>
      <c r="P336" s="150"/>
      <c r="Q336" s="16"/>
      <c r="R336" s="16"/>
      <c r="S336" s="16"/>
      <c r="T336" s="16"/>
      <c r="U336" s="2"/>
      <c r="V336" s="2"/>
      <c r="W336" s="2"/>
      <c r="X336" s="2"/>
      <c r="Y336" s="2"/>
      <c r="Z336" s="2"/>
    </row>
    <row r="337" ht="14.25" customHeight="1">
      <c r="A337" s="151"/>
      <c r="B337" s="123"/>
      <c r="C337" s="16"/>
      <c r="D337" s="16"/>
      <c r="E337" s="16"/>
      <c r="F337" s="16"/>
      <c r="G337" s="16"/>
      <c r="H337" s="13"/>
      <c r="I337" s="15"/>
      <c r="J337" s="15"/>
      <c r="K337" s="15"/>
      <c r="L337" s="16"/>
      <c r="M337" s="16"/>
      <c r="N337" s="16"/>
      <c r="O337" s="16"/>
      <c r="P337" s="150"/>
      <c r="Q337" s="16"/>
      <c r="R337" s="16"/>
      <c r="S337" s="16"/>
      <c r="T337" s="16"/>
      <c r="U337" s="2"/>
      <c r="V337" s="2"/>
      <c r="W337" s="2"/>
      <c r="X337" s="2"/>
      <c r="Y337" s="2"/>
      <c r="Z337" s="2"/>
    </row>
    <row r="338" ht="14.25" customHeight="1">
      <c r="A338" s="151"/>
      <c r="B338" s="123"/>
      <c r="C338" s="16"/>
      <c r="D338" s="16"/>
      <c r="E338" s="16"/>
      <c r="F338" s="16"/>
      <c r="G338" s="16"/>
      <c r="H338" s="13"/>
      <c r="I338" s="15"/>
      <c r="J338" s="15"/>
      <c r="K338" s="15"/>
      <c r="L338" s="16"/>
      <c r="M338" s="16"/>
      <c r="N338" s="16"/>
      <c r="O338" s="16"/>
      <c r="P338" s="150"/>
      <c r="Q338" s="16"/>
      <c r="R338" s="16"/>
      <c r="S338" s="16"/>
      <c r="T338" s="16"/>
      <c r="U338" s="2"/>
      <c r="V338" s="2"/>
      <c r="W338" s="2"/>
      <c r="X338" s="2"/>
      <c r="Y338" s="2"/>
      <c r="Z338" s="2"/>
    </row>
    <row r="339" ht="14.25" customHeight="1">
      <c r="A339" s="151"/>
      <c r="B339" s="123"/>
      <c r="C339" s="16"/>
      <c r="D339" s="16"/>
      <c r="E339" s="16"/>
      <c r="F339" s="16"/>
      <c r="G339" s="16"/>
      <c r="H339" s="13"/>
      <c r="I339" s="15"/>
      <c r="J339" s="15"/>
      <c r="K339" s="15"/>
      <c r="L339" s="16"/>
      <c r="M339" s="16"/>
      <c r="N339" s="16"/>
      <c r="O339" s="16"/>
      <c r="P339" s="150"/>
      <c r="Q339" s="16"/>
      <c r="R339" s="16"/>
      <c r="S339" s="16"/>
      <c r="T339" s="16"/>
      <c r="U339" s="2"/>
      <c r="V339" s="2"/>
      <c r="W339" s="2"/>
      <c r="X339" s="2"/>
      <c r="Y339" s="2"/>
      <c r="Z339" s="2"/>
    </row>
    <row r="340" ht="14.25" customHeight="1">
      <c r="A340" s="151"/>
      <c r="B340" s="123"/>
      <c r="C340" s="16"/>
      <c r="D340" s="16"/>
      <c r="E340" s="16"/>
      <c r="F340" s="16"/>
      <c r="G340" s="16"/>
      <c r="H340" s="13"/>
      <c r="I340" s="15"/>
      <c r="J340" s="15"/>
      <c r="K340" s="15"/>
      <c r="L340" s="16"/>
      <c r="M340" s="16"/>
      <c r="N340" s="16"/>
      <c r="O340" s="16"/>
      <c r="P340" s="150"/>
      <c r="Q340" s="16"/>
      <c r="R340" s="16"/>
      <c r="S340" s="16"/>
      <c r="T340" s="16"/>
      <c r="U340" s="2"/>
      <c r="V340" s="2"/>
      <c r="W340" s="2"/>
      <c r="X340" s="2"/>
      <c r="Y340" s="2"/>
      <c r="Z340" s="2"/>
    </row>
    <row r="341" ht="14.25" customHeight="1">
      <c r="A341" s="151"/>
      <c r="B341" s="123"/>
      <c r="C341" s="16"/>
      <c r="D341" s="16"/>
      <c r="E341" s="16"/>
      <c r="F341" s="16"/>
      <c r="G341" s="16"/>
      <c r="H341" s="13"/>
      <c r="I341" s="15"/>
      <c r="J341" s="15"/>
      <c r="K341" s="15"/>
      <c r="L341" s="16"/>
      <c r="M341" s="16"/>
      <c r="N341" s="16"/>
      <c r="O341" s="16"/>
      <c r="P341" s="150"/>
      <c r="Q341" s="16"/>
      <c r="R341" s="16"/>
      <c r="S341" s="16"/>
      <c r="T341" s="16"/>
      <c r="U341" s="2"/>
      <c r="V341" s="2"/>
      <c r="W341" s="2"/>
      <c r="X341" s="2"/>
      <c r="Y341" s="2"/>
      <c r="Z341" s="2"/>
    </row>
    <row r="342" ht="14.25" customHeight="1">
      <c r="A342" s="151"/>
      <c r="B342" s="123"/>
      <c r="C342" s="16"/>
      <c r="D342" s="16"/>
      <c r="E342" s="16"/>
      <c r="F342" s="16"/>
      <c r="G342" s="16"/>
      <c r="H342" s="13"/>
      <c r="I342" s="15"/>
      <c r="J342" s="15"/>
      <c r="K342" s="15"/>
      <c r="L342" s="16"/>
      <c r="M342" s="16"/>
      <c r="N342" s="16"/>
      <c r="O342" s="16"/>
      <c r="P342" s="150"/>
      <c r="Q342" s="16"/>
      <c r="R342" s="16"/>
      <c r="S342" s="16"/>
      <c r="T342" s="16"/>
      <c r="U342" s="2"/>
      <c r="V342" s="2"/>
      <c r="W342" s="2"/>
      <c r="X342" s="2"/>
      <c r="Y342" s="2"/>
      <c r="Z342" s="2"/>
    </row>
    <row r="343" ht="14.25" customHeight="1">
      <c r="A343" s="151"/>
      <c r="B343" s="123"/>
      <c r="C343" s="16"/>
      <c r="D343" s="16"/>
      <c r="E343" s="16"/>
      <c r="F343" s="16"/>
      <c r="G343" s="16"/>
      <c r="H343" s="13"/>
      <c r="I343" s="15"/>
      <c r="J343" s="15"/>
      <c r="K343" s="15"/>
      <c r="L343" s="16"/>
      <c r="M343" s="16"/>
      <c r="N343" s="16"/>
      <c r="O343" s="16"/>
      <c r="P343" s="150"/>
      <c r="Q343" s="16"/>
      <c r="R343" s="16"/>
      <c r="S343" s="16"/>
      <c r="T343" s="16"/>
      <c r="U343" s="2"/>
      <c r="V343" s="2"/>
      <c r="W343" s="2"/>
      <c r="X343" s="2"/>
      <c r="Y343" s="2"/>
      <c r="Z343" s="2"/>
    </row>
    <row r="344" ht="14.25" customHeight="1">
      <c r="A344" s="151"/>
      <c r="B344" s="123"/>
      <c r="C344" s="16"/>
      <c r="D344" s="16"/>
      <c r="E344" s="16"/>
      <c r="F344" s="16"/>
      <c r="G344" s="16"/>
      <c r="H344" s="13"/>
      <c r="I344" s="15"/>
      <c r="J344" s="15"/>
      <c r="K344" s="15"/>
      <c r="L344" s="16"/>
      <c r="M344" s="16"/>
      <c r="N344" s="16"/>
      <c r="O344" s="16"/>
      <c r="P344" s="150"/>
      <c r="Q344" s="16"/>
      <c r="R344" s="16"/>
      <c r="S344" s="16"/>
      <c r="T344" s="16"/>
      <c r="U344" s="2"/>
      <c r="V344" s="2"/>
      <c r="W344" s="2"/>
      <c r="X344" s="2"/>
      <c r="Y344" s="2"/>
      <c r="Z344" s="2"/>
    </row>
    <row r="345" ht="14.25" customHeight="1">
      <c r="A345" s="151"/>
      <c r="B345" s="123"/>
      <c r="C345" s="16"/>
      <c r="D345" s="16"/>
      <c r="E345" s="16"/>
      <c r="F345" s="16"/>
      <c r="G345" s="16"/>
      <c r="H345" s="13"/>
      <c r="I345" s="15"/>
      <c r="J345" s="15"/>
      <c r="K345" s="15"/>
      <c r="L345" s="16"/>
      <c r="M345" s="16"/>
      <c r="N345" s="16"/>
      <c r="O345" s="16"/>
      <c r="P345" s="150"/>
      <c r="Q345" s="16"/>
      <c r="R345" s="16"/>
      <c r="S345" s="16"/>
      <c r="T345" s="16"/>
      <c r="U345" s="2"/>
      <c r="V345" s="2"/>
      <c r="W345" s="2"/>
      <c r="X345" s="2"/>
      <c r="Y345" s="2"/>
      <c r="Z345" s="2"/>
    </row>
    <row r="346" ht="14.25" customHeight="1">
      <c r="A346" s="151"/>
      <c r="B346" s="123"/>
      <c r="C346" s="16"/>
      <c r="D346" s="16"/>
      <c r="E346" s="16"/>
      <c r="F346" s="16"/>
      <c r="G346" s="16"/>
      <c r="H346" s="13"/>
      <c r="I346" s="15"/>
      <c r="J346" s="15"/>
      <c r="K346" s="15"/>
      <c r="L346" s="16"/>
      <c r="M346" s="16"/>
      <c r="N346" s="16"/>
      <c r="O346" s="16"/>
      <c r="P346" s="150"/>
      <c r="Q346" s="16"/>
      <c r="R346" s="16"/>
      <c r="S346" s="16"/>
      <c r="T346" s="16"/>
      <c r="U346" s="2"/>
      <c r="V346" s="2"/>
      <c r="W346" s="2"/>
      <c r="X346" s="2"/>
      <c r="Y346" s="2"/>
      <c r="Z346" s="2"/>
    </row>
    <row r="347" ht="14.25" customHeight="1">
      <c r="A347" s="151"/>
      <c r="B347" s="123"/>
      <c r="C347" s="16"/>
      <c r="D347" s="16"/>
      <c r="E347" s="16"/>
      <c r="F347" s="16"/>
      <c r="G347" s="16"/>
      <c r="H347" s="13"/>
      <c r="I347" s="15"/>
      <c r="J347" s="15"/>
      <c r="K347" s="15"/>
      <c r="L347" s="16"/>
      <c r="M347" s="16"/>
      <c r="N347" s="16"/>
      <c r="O347" s="16"/>
      <c r="P347" s="150"/>
      <c r="Q347" s="16"/>
      <c r="R347" s="16"/>
      <c r="S347" s="16"/>
      <c r="T347" s="16"/>
      <c r="U347" s="2"/>
      <c r="V347" s="2"/>
      <c r="W347" s="2"/>
      <c r="X347" s="2"/>
      <c r="Y347" s="2"/>
      <c r="Z347" s="2"/>
    </row>
    <row r="348" ht="14.25" customHeight="1">
      <c r="A348" s="151"/>
      <c r="B348" s="123"/>
      <c r="C348" s="16"/>
      <c r="D348" s="16"/>
      <c r="E348" s="16"/>
      <c r="F348" s="16"/>
      <c r="G348" s="16"/>
      <c r="H348" s="13"/>
      <c r="I348" s="15"/>
      <c r="J348" s="15"/>
      <c r="K348" s="15"/>
      <c r="L348" s="16"/>
      <c r="M348" s="16"/>
      <c r="N348" s="16"/>
      <c r="O348" s="16"/>
      <c r="P348" s="150"/>
      <c r="Q348" s="16"/>
      <c r="R348" s="16"/>
      <c r="S348" s="16"/>
      <c r="T348" s="16"/>
      <c r="U348" s="2"/>
      <c r="V348" s="2"/>
      <c r="W348" s="2"/>
      <c r="X348" s="2"/>
      <c r="Y348" s="2"/>
      <c r="Z348" s="2"/>
    </row>
    <row r="349" ht="14.25" customHeight="1">
      <c r="A349" s="151"/>
      <c r="B349" s="123"/>
      <c r="C349" s="16"/>
      <c r="D349" s="16"/>
      <c r="E349" s="16"/>
      <c r="F349" s="16"/>
      <c r="G349" s="16"/>
      <c r="H349" s="13"/>
      <c r="I349" s="15"/>
      <c r="J349" s="15"/>
      <c r="K349" s="15"/>
      <c r="L349" s="16"/>
      <c r="M349" s="16"/>
      <c r="N349" s="16"/>
      <c r="O349" s="16"/>
      <c r="P349" s="150"/>
      <c r="Q349" s="16"/>
      <c r="R349" s="16"/>
      <c r="S349" s="16"/>
      <c r="T349" s="16"/>
      <c r="U349" s="2"/>
      <c r="V349" s="2"/>
      <c r="W349" s="2"/>
      <c r="X349" s="2"/>
      <c r="Y349" s="2"/>
      <c r="Z349" s="2"/>
    </row>
    <row r="350" ht="14.25" customHeight="1">
      <c r="A350" s="151"/>
      <c r="B350" s="123"/>
      <c r="C350" s="16"/>
      <c r="D350" s="16"/>
      <c r="E350" s="16"/>
      <c r="F350" s="16"/>
      <c r="G350" s="16"/>
      <c r="H350" s="13"/>
      <c r="I350" s="15"/>
      <c r="J350" s="15"/>
      <c r="K350" s="15"/>
      <c r="L350" s="16"/>
      <c r="M350" s="16"/>
      <c r="N350" s="16"/>
      <c r="O350" s="16"/>
      <c r="P350" s="150"/>
      <c r="Q350" s="16"/>
      <c r="R350" s="16"/>
      <c r="S350" s="16"/>
      <c r="T350" s="16"/>
      <c r="U350" s="2"/>
      <c r="V350" s="2"/>
      <c r="W350" s="2"/>
      <c r="X350" s="2"/>
      <c r="Y350" s="2"/>
      <c r="Z350" s="2"/>
    </row>
    <row r="351" ht="14.25" customHeight="1">
      <c r="A351" s="151"/>
      <c r="B351" s="123"/>
      <c r="C351" s="16"/>
      <c r="D351" s="16"/>
      <c r="E351" s="16"/>
      <c r="F351" s="16"/>
      <c r="G351" s="16"/>
      <c r="H351" s="13"/>
      <c r="I351" s="15"/>
      <c r="J351" s="15"/>
      <c r="K351" s="15"/>
      <c r="L351" s="16"/>
      <c r="M351" s="16"/>
      <c r="N351" s="16"/>
      <c r="O351" s="16"/>
      <c r="P351" s="150"/>
      <c r="Q351" s="16"/>
      <c r="R351" s="16"/>
      <c r="S351" s="16"/>
      <c r="T351" s="16"/>
      <c r="U351" s="2"/>
      <c r="V351" s="2"/>
      <c r="W351" s="2"/>
      <c r="X351" s="2"/>
      <c r="Y351" s="2"/>
      <c r="Z351" s="2"/>
    </row>
    <row r="352" ht="14.25" customHeight="1">
      <c r="A352" s="151"/>
      <c r="B352" s="123"/>
      <c r="C352" s="16"/>
      <c r="D352" s="16"/>
      <c r="E352" s="16"/>
      <c r="F352" s="16"/>
      <c r="G352" s="16"/>
      <c r="H352" s="13"/>
      <c r="I352" s="15"/>
      <c r="J352" s="15"/>
      <c r="K352" s="15"/>
      <c r="L352" s="16"/>
      <c r="M352" s="16"/>
      <c r="N352" s="16"/>
      <c r="O352" s="16"/>
      <c r="P352" s="150"/>
      <c r="Q352" s="16"/>
      <c r="R352" s="16"/>
      <c r="S352" s="16"/>
      <c r="T352" s="16"/>
      <c r="U352" s="2"/>
      <c r="V352" s="2"/>
      <c r="W352" s="2"/>
      <c r="X352" s="2"/>
      <c r="Y352" s="2"/>
      <c r="Z352" s="2"/>
    </row>
    <row r="353" ht="14.25" customHeight="1">
      <c r="A353" s="151"/>
      <c r="B353" s="123"/>
      <c r="C353" s="16"/>
      <c r="D353" s="16"/>
      <c r="E353" s="16"/>
      <c r="F353" s="16"/>
      <c r="G353" s="16"/>
      <c r="H353" s="13"/>
      <c r="I353" s="15"/>
      <c r="J353" s="15"/>
      <c r="K353" s="15"/>
      <c r="L353" s="16"/>
      <c r="M353" s="16"/>
      <c r="N353" s="16"/>
      <c r="O353" s="16"/>
      <c r="P353" s="150"/>
      <c r="Q353" s="16"/>
      <c r="R353" s="16"/>
      <c r="S353" s="16"/>
      <c r="T353" s="16"/>
      <c r="U353" s="2"/>
      <c r="V353" s="2"/>
      <c r="W353" s="2"/>
      <c r="X353" s="2"/>
      <c r="Y353" s="2"/>
      <c r="Z353" s="2"/>
    </row>
    <row r="354" ht="14.25" customHeight="1">
      <c r="A354" s="151"/>
      <c r="B354" s="123"/>
      <c r="C354" s="16"/>
      <c r="D354" s="16"/>
      <c r="E354" s="16"/>
      <c r="F354" s="16"/>
      <c r="G354" s="16"/>
      <c r="H354" s="13"/>
      <c r="I354" s="15"/>
      <c r="J354" s="15"/>
      <c r="K354" s="15"/>
      <c r="L354" s="16"/>
      <c r="M354" s="16"/>
      <c r="N354" s="16"/>
      <c r="O354" s="16"/>
      <c r="P354" s="150"/>
      <c r="Q354" s="16"/>
      <c r="R354" s="16"/>
      <c r="S354" s="16"/>
      <c r="T354" s="16"/>
      <c r="U354" s="2"/>
      <c r="V354" s="2"/>
      <c r="W354" s="2"/>
      <c r="X354" s="2"/>
      <c r="Y354" s="2"/>
      <c r="Z354" s="2"/>
    </row>
    <row r="355" ht="14.25" customHeight="1">
      <c r="A355" s="151"/>
      <c r="B355" s="123"/>
      <c r="C355" s="16"/>
      <c r="D355" s="16"/>
      <c r="E355" s="16"/>
      <c r="F355" s="16"/>
      <c r="G355" s="16"/>
      <c r="H355" s="13"/>
      <c r="I355" s="15"/>
      <c r="J355" s="15"/>
      <c r="K355" s="15"/>
      <c r="L355" s="16"/>
      <c r="M355" s="16"/>
      <c r="N355" s="16"/>
      <c r="O355" s="16"/>
      <c r="P355" s="150"/>
      <c r="Q355" s="16"/>
      <c r="R355" s="16"/>
      <c r="S355" s="16"/>
      <c r="T355" s="16"/>
      <c r="U355" s="2"/>
      <c r="V355" s="2"/>
      <c r="W355" s="2"/>
      <c r="X355" s="2"/>
      <c r="Y355" s="2"/>
      <c r="Z355" s="2"/>
    </row>
    <row r="356" ht="14.25" customHeight="1">
      <c r="A356" s="151"/>
      <c r="B356" s="123"/>
      <c r="C356" s="16"/>
      <c r="D356" s="16"/>
      <c r="E356" s="16"/>
      <c r="F356" s="16"/>
      <c r="G356" s="16"/>
      <c r="H356" s="13"/>
      <c r="I356" s="15"/>
      <c r="J356" s="15"/>
      <c r="K356" s="15"/>
      <c r="L356" s="16"/>
      <c r="M356" s="16"/>
      <c r="N356" s="16"/>
      <c r="O356" s="16"/>
      <c r="P356" s="150"/>
      <c r="Q356" s="16"/>
      <c r="R356" s="16"/>
      <c r="S356" s="16"/>
      <c r="T356" s="16"/>
      <c r="U356" s="2"/>
      <c r="V356" s="2"/>
      <c r="W356" s="2"/>
      <c r="X356" s="2"/>
      <c r="Y356" s="2"/>
      <c r="Z356" s="2"/>
    </row>
    <row r="357" ht="14.25" customHeight="1">
      <c r="A357" s="151"/>
      <c r="B357" s="123"/>
      <c r="C357" s="16"/>
      <c r="D357" s="16"/>
      <c r="E357" s="16"/>
      <c r="F357" s="16"/>
      <c r="G357" s="16"/>
      <c r="H357" s="13"/>
      <c r="I357" s="15"/>
      <c r="J357" s="15"/>
      <c r="K357" s="15"/>
      <c r="L357" s="16"/>
      <c r="M357" s="16"/>
      <c r="N357" s="16"/>
      <c r="O357" s="16"/>
      <c r="P357" s="150"/>
      <c r="Q357" s="16"/>
      <c r="R357" s="16"/>
      <c r="S357" s="16"/>
      <c r="T357" s="16"/>
      <c r="U357" s="2"/>
      <c r="V357" s="2"/>
      <c r="W357" s="2"/>
      <c r="X357" s="2"/>
      <c r="Y357" s="2"/>
      <c r="Z357" s="2"/>
    </row>
    <row r="358" ht="14.25" customHeight="1">
      <c r="A358" s="151"/>
      <c r="B358" s="123"/>
      <c r="C358" s="16"/>
      <c r="D358" s="16"/>
      <c r="E358" s="16"/>
      <c r="F358" s="16"/>
      <c r="G358" s="16"/>
      <c r="H358" s="13"/>
      <c r="I358" s="15"/>
      <c r="J358" s="15"/>
      <c r="K358" s="15"/>
      <c r="L358" s="16"/>
      <c r="M358" s="16"/>
      <c r="N358" s="16"/>
      <c r="O358" s="16"/>
      <c r="P358" s="150"/>
      <c r="Q358" s="16"/>
      <c r="R358" s="16"/>
      <c r="S358" s="16"/>
      <c r="T358" s="16"/>
      <c r="U358" s="2"/>
      <c r="V358" s="2"/>
      <c r="W358" s="2"/>
      <c r="X358" s="2"/>
      <c r="Y358" s="2"/>
      <c r="Z358" s="2"/>
    </row>
    <row r="359" ht="14.25" customHeight="1">
      <c r="A359" s="151"/>
      <c r="B359" s="123"/>
      <c r="C359" s="16"/>
      <c r="D359" s="16"/>
      <c r="E359" s="16"/>
      <c r="F359" s="16"/>
      <c r="G359" s="16"/>
      <c r="H359" s="13"/>
      <c r="I359" s="15"/>
      <c r="J359" s="15"/>
      <c r="K359" s="15"/>
      <c r="L359" s="16"/>
      <c r="M359" s="16"/>
      <c r="N359" s="16"/>
      <c r="O359" s="16"/>
      <c r="P359" s="150"/>
      <c r="Q359" s="16"/>
      <c r="R359" s="16"/>
      <c r="S359" s="16"/>
      <c r="T359" s="16"/>
      <c r="U359" s="2"/>
      <c r="V359" s="2"/>
      <c r="W359" s="2"/>
      <c r="X359" s="2"/>
      <c r="Y359" s="2"/>
      <c r="Z359" s="2"/>
    </row>
    <row r="360" ht="14.25" customHeight="1">
      <c r="A360" s="151"/>
      <c r="B360" s="123"/>
      <c r="C360" s="16"/>
      <c r="D360" s="16"/>
      <c r="E360" s="16"/>
      <c r="F360" s="16"/>
      <c r="G360" s="16"/>
      <c r="H360" s="13"/>
      <c r="I360" s="15"/>
      <c r="J360" s="15"/>
      <c r="K360" s="15"/>
      <c r="L360" s="16"/>
      <c r="M360" s="16"/>
      <c r="N360" s="16"/>
      <c r="O360" s="16"/>
      <c r="P360" s="150"/>
      <c r="Q360" s="16"/>
      <c r="R360" s="16"/>
      <c r="S360" s="16"/>
      <c r="T360" s="16"/>
      <c r="U360" s="2"/>
      <c r="V360" s="2"/>
      <c r="W360" s="2"/>
      <c r="X360" s="2"/>
      <c r="Y360" s="2"/>
      <c r="Z360" s="2"/>
    </row>
    <row r="361" ht="14.25" customHeight="1">
      <c r="A361" s="151"/>
      <c r="B361" s="123"/>
      <c r="C361" s="16"/>
      <c r="D361" s="16"/>
      <c r="E361" s="16"/>
      <c r="F361" s="16"/>
      <c r="G361" s="16"/>
      <c r="H361" s="13"/>
      <c r="I361" s="15"/>
      <c r="J361" s="15"/>
      <c r="K361" s="15"/>
      <c r="L361" s="16"/>
      <c r="M361" s="16"/>
      <c r="N361" s="16"/>
      <c r="O361" s="16"/>
      <c r="P361" s="150"/>
      <c r="Q361" s="16"/>
      <c r="R361" s="16"/>
      <c r="S361" s="16"/>
      <c r="T361" s="16"/>
      <c r="U361" s="2"/>
      <c r="V361" s="2"/>
      <c r="W361" s="2"/>
      <c r="X361" s="2"/>
      <c r="Y361" s="2"/>
      <c r="Z361" s="2"/>
    </row>
    <row r="362" ht="14.25" customHeight="1">
      <c r="A362" s="151"/>
      <c r="B362" s="123"/>
      <c r="C362" s="16"/>
      <c r="D362" s="16"/>
      <c r="E362" s="16"/>
      <c r="F362" s="16"/>
      <c r="G362" s="16"/>
      <c r="H362" s="13"/>
      <c r="I362" s="15"/>
      <c r="J362" s="15"/>
      <c r="K362" s="15"/>
      <c r="L362" s="16"/>
      <c r="M362" s="16"/>
      <c r="N362" s="16"/>
      <c r="O362" s="16"/>
      <c r="P362" s="150"/>
      <c r="Q362" s="16"/>
      <c r="R362" s="16"/>
      <c r="S362" s="16"/>
      <c r="T362" s="16"/>
      <c r="U362" s="2"/>
      <c r="V362" s="2"/>
      <c r="W362" s="2"/>
      <c r="X362" s="2"/>
      <c r="Y362" s="2"/>
      <c r="Z362" s="2"/>
    </row>
    <row r="363" ht="14.25" customHeight="1">
      <c r="A363" s="151"/>
      <c r="B363" s="123"/>
      <c r="C363" s="16"/>
      <c r="D363" s="16"/>
      <c r="E363" s="16"/>
      <c r="F363" s="16"/>
      <c r="G363" s="16"/>
      <c r="H363" s="13"/>
      <c r="I363" s="15"/>
      <c r="J363" s="15"/>
      <c r="K363" s="15"/>
      <c r="L363" s="16"/>
      <c r="M363" s="16"/>
      <c r="N363" s="16"/>
      <c r="O363" s="16"/>
      <c r="P363" s="150"/>
      <c r="Q363" s="16"/>
      <c r="R363" s="16"/>
      <c r="S363" s="16"/>
      <c r="T363" s="16"/>
      <c r="U363" s="2"/>
      <c r="V363" s="2"/>
      <c r="W363" s="2"/>
      <c r="X363" s="2"/>
      <c r="Y363" s="2"/>
      <c r="Z363" s="2"/>
    </row>
    <row r="364" ht="14.25" customHeight="1">
      <c r="A364" s="151"/>
      <c r="B364" s="123"/>
      <c r="C364" s="16"/>
      <c r="D364" s="16"/>
      <c r="E364" s="16"/>
      <c r="F364" s="16"/>
      <c r="G364" s="16"/>
      <c r="H364" s="13"/>
      <c r="I364" s="15"/>
      <c r="J364" s="15"/>
      <c r="K364" s="15"/>
      <c r="L364" s="16"/>
      <c r="M364" s="16"/>
      <c r="N364" s="16"/>
      <c r="O364" s="16"/>
      <c r="P364" s="150"/>
      <c r="Q364" s="16"/>
      <c r="R364" s="16"/>
      <c r="S364" s="16"/>
      <c r="T364" s="16"/>
      <c r="U364" s="2"/>
      <c r="V364" s="2"/>
      <c r="W364" s="2"/>
      <c r="X364" s="2"/>
      <c r="Y364" s="2"/>
      <c r="Z364" s="2"/>
    </row>
    <row r="365" ht="14.25" customHeight="1">
      <c r="A365" s="151"/>
      <c r="B365" s="123"/>
      <c r="C365" s="16"/>
      <c r="D365" s="16"/>
      <c r="E365" s="16"/>
      <c r="F365" s="16"/>
      <c r="G365" s="16"/>
      <c r="H365" s="13"/>
      <c r="I365" s="15"/>
      <c r="J365" s="15"/>
      <c r="K365" s="15"/>
      <c r="L365" s="16"/>
      <c r="M365" s="16"/>
      <c r="N365" s="16"/>
      <c r="O365" s="16"/>
      <c r="P365" s="150"/>
      <c r="Q365" s="16"/>
      <c r="R365" s="16"/>
      <c r="S365" s="16"/>
      <c r="T365" s="16"/>
      <c r="U365" s="2"/>
      <c r="V365" s="2"/>
      <c r="W365" s="2"/>
      <c r="X365" s="2"/>
      <c r="Y365" s="2"/>
      <c r="Z365" s="2"/>
    </row>
    <row r="366" ht="14.25" customHeight="1">
      <c r="A366" s="151"/>
      <c r="B366" s="123"/>
      <c r="C366" s="16"/>
      <c r="D366" s="16"/>
      <c r="E366" s="16"/>
      <c r="F366" s="16"/>
      <c r="G366" s="16"/>
      <c r="H366" s="13"/>
      <c r="I366" s="15"/>
      <c r="J366" s="15"/>
      <c r="K366" s="15"/>
      <c r="L366" s="16"/>
      <c r="M366" s="16"/>
      <c r="N366" s="16"/>
      <c r="O366" s="16"/>
      <c r="P366" s="150"/>
      <c r="Q366" s="16"/>
      <c r="R366" s="16"/>
      <c r="S366" s="16"/>
      <c r="T366" s="16"/>
      <c r="U366" s="2"/>
      <c r="V366" s="2"/>
      <c r="W366" s="2"/>
      <c r="X366" s="2"/>
      <c r="Y366" s="2"/>
      <c r="Z366" s="2"/>
    </row>
    <row r="367" ht="14.25" customHeight="1">
      <c r="A367" s="151"/>
      <c r="B367" s="123"/>
      <c r="C367" s="16"/>
      <c r="D367" s="16"/>
      <c r="E367" s="16"/>
      <c r="F367" s="16"/>
      <c r="G367" s="16"/>
      <c r="H367" s="13"/>
      <c r="I367" s="15"/>
      <c r="J367" s="15"/>
      <c r="K367" s="15"/>
      <c r="L367" s="16"/>
      <c r="M367" s="16"/>
      <c r="N367" s="16"/>
      <c r="O367" s="16"/>
      <c r="P367" s="150"/>
      <c r="Q367" s="16"/>
      <c r="R367" s="16"/>
      <c r="S367" s="16"/>
      <c r="T367" s="16"/>
      <c r="U367" s="2"/>
      <c r="V367" s="2"/>
      <c r="W367" s="2"/>
      <c r="X367" s="2"/>
      <c r="Y367" s="2"/>
      <c r="Z367" s="2"/>
    </row>
    <row r="368" ht="14.25" customHeight="1">
      <c r="A368" s="151"/>
      <c r="B368" s="123"/>
      <c r="C368" s="16"/>
      <c r="D368" s="16"/>
      <c r="E368" s="16"/>
      <c r="F368" s="16"/>
      <c r="G368" s="16"/>
      <c r="H368" s="13"/>
      <c r="I368" s="15"/>
      <c r="J368" s="15"/>
      <c r="K368" s="15"/>
      <c r="L368" s="16"/>
      <c r="M368" s="16"/>
      <c r="N368" s="16"/>
      <c r="O368" s="16"/>
      <c r="P368" s="150"/>
      <c r="Q368" s="16"/>
      <c r="R368" s="16"/>
      <c r="S368" s="16"/>
      <c r="T368" s="16"/>
      <c r="U368" s="2"/>
      <c r="V368" s="2"/>
      <c r="W368" s="2"/>
      <c r="X368" s="2"/>
      <c r="Y368" s="2"/>
      <c r="Z368" s="2"/>
    </row>
    <row r="369" ht="14.25" customHeight="1">
      <c r="A369" s="151"/>
      <c r="B369" s="123"/>
      <c r="C369" s="16"/>
      <c r="D369" s="16"/>
      <c r="E369" s="16"/>
      <c r="F369" s="16"/>
      <c r="G369" s="16"/>
      <c r="H369" s="13"/>
      <c r="I369" s="15"/>
      <c r="J369" s="15"/>
      <c r="K369" s="15"/>
      <c r="L369" s="16"/>
      <c r="M369" s="16"/>
      <c r="N369" s="16"/>
      <c r="O369" s="16"/>
      <c r="P369" s="150"/>
      <c r="Q369" s="16"/>
      <c r="R369" s="16"/>
      <c r="S369" s="16"/>
      <c r="T369" s="16"/>
      <c r="U369" s="2"/>
      <c r="V369" s="2"/>
      <c r="W369" s="2"/>
      <c r="X369" s="2"/>
      <c r="Y369" s="2"/>
      <c r="Z369" s="2"/>
    </row>
    <row r="370" ht="14.25" customHeight="1">
      <c r="A370" s="151"/>
      <c r="B370" s="123"/>
      <c r="C370" s="16"/>
      <c r="D370" s="16"/>
      <c r="E370" s="16"/>
      <c r="F370" s="16"/>
      <c r="G370" s="16"/>
      <c r="H370" s="13"/>
      <c r="I370" s="15"/>
      <c r="J370" s="15"/>
      <c r="K370" s="15"/>
      <c r="L370" s="16"/>
      <c r="M370" s="16"/>
      <c r="N370" s="16"/>
      <c r="O370" s="16"/>
      <c r="P370" s="150"/>
      <c r="Q370" s="16"/>
      <c r="R370" s="16"/>
      <c r="S370" s="16"/>
      <c r="T370" s="16"/>
      <c r="U370" s="2"/>
      <c r="V370" s="2"/>
      <c r="W370" s="2"/>
      <c r="X370" s="2"/>
      <c r="Y370" s="2"/>
      <c r="Z370" s="2"/>
    </row>
    <row r="371" ht="14.25" customHeight="1">
      <c r="A371" s="151"/>
      <c r="B371" s="123"/>
      <c r="C371" s="16"/>
      <c r="D371" s="16"/>
      <c r="E371" s="16"/>
      <c r="F371" s="16"/>
      <c r="G371" s="16"/>
      <c r="H371" s="13"/>
      <c r="I371" s="15"/>
      <c r="J371" s="15"/>
      <c r="K371" s="15"/>
      <c r="L371" s="16"/>
      <c r="M371" s="16"/>
      <c r="N371" s="16"/>
      <c r="O371" s="16"/>
      <c r="P371" s="150"/>
      <c r="Q371" s="16"/>
      <c r="R371" s="16"/>
      <c r="S371" s="16"/>
      <c r="T371" s="16"/>
      <c r="U371" s="2"/>
      <c r="V371" s="2"/>
      <c r="W371" s="2"/>
      <c r="X371" s="2"/>
      <c r="Y371" s="2"/>
      <c r="Z371" s="2"/>
    </row>
    <row r="372" ht="14.25" customHeight="1">
      <c r="A372" s="151"/>
      <c r="B372" s="123"/>
      <c r="C372" s="16"/>
      <c r="D372" s="16"/>
      <c r="E372" s="16"/>
      <c r="F372" s="16"/>
      <c r="G372" s="16"/>
      <c r="H372" s="13"/>
      <c r="I372" s="15"/>
      <c r="J372" s="15"/>
      <c r="K372" s="15"/>
      <c r="L372" s="16"/>
      <c r="M372" s="16"/>
      <c r="N372" s="16"/>
      <c r="O372" s="16"/>
      <c r="P372" s="150"/>
      <c r="Q372" s="16"/>
      <c r="R372" s="16"/>
      <c r="S372" s="16"/>
      <c r="T372" s="16"/>
      <c r="U372" s="2"/>
      <c r="V372" s="2"/>
      <c r="W372" s="2"/>
      <c r="X372" s="2"/>
      <c r="Y372" s="2"/>
      <c r="Z372" s="2"/>
    </row>
    <row r="373" ht="14.25" customHeight="1">
      <c r="A373" s="151"/>
      <c r="B373" s="123"/>
      <c r="C373" s="16"/>
      <c r="D373" s="16"/>
      <c r="E373" s="16"/>
      <c r="F373" s="16"/>
      <c r="G373" s="16"/>
      <c r="H373" s="13"/>
      <c r="I373" s="15"/>
      <c r="J373" s="15"/>
      <c r="K373" s="15"/>
      <c r="L373" s="16"/>
      <c r="M373" s="16"/>
      <c r="N373" s="16"/>
      <c r="O373" s="16"/>
      <c r="P373" s="150"/>
      <c r="Q373" s="16"/>
      <c r="R373" s="16"/>
      <c r="S373" s="16"/>
      <c r="T373" s="16"/>
      <c r="U373" s="2"/>
      <c r="V373" s="2"/>
      <c r="W373" s="2"/>
      <c r="X373" s="2"/>
      <c r="Y373" s="2"/>
      <c r="Z373" s="2"/>
    </row>
    <row r="374" ht="14.25" customHeight="1">
      <c r="A374" s="151"/>
      <c r="B374" s="123"/>
      <c r="C374" s="16"/>
      <c r="D374" s="16"/>
      <c r="E374" s="16"/>
      <c r="F374" s="16"/>
      <c r="G374" s="16"/>
      <c r="H374" s="13"/>
      <c r="I374" s="15"/>
      <c r="J374" s="15"/>
      <c r="K374" s="15"/>
      <c r="L374" s="16"/>
      <c r="M374" s="16"/>
      <c r="N374" s="16"/>
      <c r="O374" s="16"/>
      <c r="P374" s="150"/>
      <c r="Q374" s="16"/>
      <c r="R374" s="16"/>
      <c r="S374" s="16"/>
      <c r="T374" s="16"/>
      <c r="U374" s="2"/>
      <c r="V374" s="2"/>
      <c r="W374" s="2"/>
      <c r="X374" s="2"/>
      <c r="Y374" s="2"/>
      <c r="Z374" s="2"/>
    </row>
    <row r="375" ht="14.25" customHeight="1">
      <c r="A375" s="151"/>
      <c r="B375" s="123"/>
      <c r="C375" s="16"/>
      <c r="D375" s="16"/>
      <c r="E375" s="16"/>
      <c r="F375" s="16"/>
      <c r="G375" s="16"/>
      <c r="H375" s="13"/>
      <c r="I375" s="15"/>
      <c r="J375" s="15"/>
      <c r="K375" s="15"/>
      <c r="L375" s="16"/>
      <c r="M375" s="16"/>
      <c r="N375" s="16"/>
      <c r="O375" s="16"/>
      <c r="P375" s="150"/>
      <c r="Q375" s="16"/>
      <c r="R375" s="16"/>
      <c r="S375" s="16"/>
      <c r="T375" s="16"/>
      <c r="U375" s="2"/>
      <c r="V375" s="2"/>
      <c r="W375" s="2"/>
      <c r="X375" s="2"/>
      <c r="Y375" s="2"/>
      <c r="Z375" s="2"/>
    </row>
    <row r="376" ht="14.25" customHeight="1">
      <c r="A376" s="151"/>
      <c r="B376" s="123"/>
      <c r="C376" s="16"/>
      <c r="D376" s="16"/>
      <c r="E376" s="16"/>
      <c r="F376" s="16"/>
      <c r="G376" s="16"/>
      <c r="H376" s="13"/>
      <c r="I376" s="15"/>
      <c r="J376" s="15"/>
      <c r="K376" s="15"/>
      <c r="L376" s="16"/>
      <c r="M376" s="16"/>
      <c r="N376" s="16"/>
      <c r="O376" s="16"/>
      <c r="P376" s="150"/>
      <c r="Q376" s="16"/>
      <c r="R376" s="16"/>
      <c r="S376" s="16"/>
      <c r="T376" s="16"/>
      <c r="U376" s="2"/>
      <c r="V376" s="2"/>
      <c r="W376" s="2"/>
      <c r="X376" s="2"/>
      <c r="Y376" s="2"/>
      <c r="Z376" s="2"/>
    </row>
    <row r="377" ht="14.25" customHeight="1">
      <c r="A377" s="151"/>
      <c r="B377" s="123"/>
      <c r="C377" s="16"/>
      <c r="D377" s="16"/>
      <c r="E377" s="16"/>
      <c r="F377" s="16"/>
      <c r="G377" s="16"/>
      <c r="H377" s="13"/>
      <c r="I377" s="15"/>
      <c r="J377" s="15"/>
      <c r="K377" s="15"/>
      <c r="L377" s="16"/>
      <c r="M377" s="16"/>
      <c r="N377" s="16"/>
      <c r="O377" s="16"/>
      <c r="P377" s="150"/>
      <c r="Q377" s="16"/>
      <c r="R377" s="16"/>
      <c r="S377" s="16"/>
      <c r="T377" s="16"/>
      <c r="U377" s="2"/>
      <c r="V377" s="2"/>
      <c r="W377" s="2"/>
      <c r="X377" s="2"/>
      <c r="Y377" s="2"/>
      <c r="Z377" s="2"/>
    </row>
    <row r="378" ht="14.25" customHeight="1">
      <c r="A378" s="151"/>
      <c r="B378" s="123"/>
      <c r="C378" s="16"/>
      <c r="D378" s="16"/>
      <c r="E378" s="16"/>
      <c r="F378" s="16"/>
      <c r="G378" s="16"/>
      <c r="H378" s="13"/>
      <c r="I378" s="15"/>
      <c r="J378" s="15"/>
      <c r="K378" s="15"/>
      <c r="L378" s="16"/>
      <c r="M378" s="16"/>
      <c r="N378" s="16"/>
      <c r="O378" s="16"/>
      <c r="P378" s="150"/>
      <c r="Q378" s="16"/>
      <c r="R378" s="16"/>
      <c r="S378" s="16"/>
      <c r="T378" s="16"/>
      <c r="U378" s="2"/>
      <c r="V378" s="2"/>
      <c r="W378" s="2"/>
      <c r="X378" s="2"/>
      <c r="Y378" s="2"/>
      <c r="Z378" s="2"/>
    </row>
    <row r="379" ht="14.25" customHeight="1">
      <c r="A379" s="151"/>
      <c r="B379" s="123"/>
      <c r="C379" s="16"/>
      <c r="D379" s="16"/>
      <c r="E379" s="16"/>
      <c r="F379" s="16"/>
      <c r="G379" s="16"/>
      <c r="H379" s="13"/>
      <c r="I379" s="15"/>
      <c r="J379" s="15"/>
      <c r="K379" s="15"/>
      <c r="L379" s="16"/>
      <c r="M379" s="16"/>
      <c r="N379" s="16"/>
      <c r="O379" s="16"/>
      <c r="P379" s="150"/>
      <c r="Q379" s="16"/>
      <c r="R379" s="16"/>
      <c r="S379" s="16"/>
      <c r="T379" s="16"/>
      <c r="U379" s="2"/>
      <c r="V379" s="2"/>
      <c r="W379" s="2"/>
      <c r="X379" s="2"/>
      <c r="Y379" s="2"/>
      <c r="Z379" s="2"/>
    </row>
    <row r="380" ht="14.25" customHeight="1">
      <c r="A380" s="151"/>
      <c r="B380" s="123"/>
      <c r="C380" s="16"/>
      <c r="D380" s="16"/>
      <c r="E380" s="16"/>
      <c r="F380" s="16"/>
      <c r="G380" s="16"/>
      <c r="H380" s="13"/>
      <c r="I380" s="15"/>
      <c r="J380" s="15"/>
      <c r="K380" s="15"/>
      <c r="L380" s="16"/>
      <c r="M380" s="16"/>
      <c r="N380" s="16"/>
      <c r="O380" s="16"/>
      <c r="P380" s="150"/>
      <c r="Q380" s="16"/>
      <c r="R380" s="16"/>
      <c r="S380" s="16"/>
      <c r="T380" s="16"/>
      <c r="U380" s="2"/>
      <c r="V380" s="2"/>
      <c r="W380" s="2"/>
      <c r="X380" s="2"/>
      <c r="Y380" s="2"/>
      <c r="Z380" s="2"/>
    </row>
    <row r="381" ht="14.25" customHeight="1">
      <c r="A381" s="151"/>
      <c r="B381" s="123"/>
      <c r="C381" s="16"/>
      <c r="D381" s="16"/>
      <c r="E381" s="16"/>
      <c r="F381" s="16"/>
      <c r="G381" s="16"/>
      <c r="H381" s="13"/>
      <c r="I381" s="15"/>
      <c r="J381" s="15"/>
      <c r="K381" s="15"/>
      <c r="L381" s="16"/>
      <c r="M381" s="16"/>
      <c r="N381" s="16"/>
      <c r="O381" s="16"/>
      <c r="P381" s="150"/>
      <c r="Q381" s="16"/>
      <c r="R381" s="16"/>
      <c r="S381" s="16"/>
      <c r="T381" s="16"/>
      <c r="U381" s="2"/>
      <c r="V381" s="2"/>
      <c r="W381" s="2"/>
      <c r="X381" s="2"/>
      <c r="Y381" s="2"/>
      <c r="Z381" s="2"/>
    </row>
    <row r="382" ht="14.25" customHeight="1">
      <c r="A382" s="151"/>
      <c r="B382" s="123"/>
      <c r="C382" s="16"/>
      <c r="D382" s="16"/>
      <c r="E382" s="16"/>
      <c r="F382" s="16"/>
      <c r="G382" s="16"/>
      <c r="H382" s="13"/>
      <c r="I382" s="15"/>
      <c r="J382" s="15"/>
      <c r="K382" s="15"/>
      <c r="L382" s="16"/>
      <c r="M382" s="16"/>
      <c r="N382" s="16"/>
      <c r="O382" s="16"/>
      <c r="P382" s="150"/>
      <c r="Q382" s="16"/>
      <c r="R382" s="16"/>
      <c r="S382" s="16"/>
      <c r="T382" s="16"/>
      <c r="U382" s="2"/>
      <c r="V382" s="2"/>
      <c r="W382" s="2"/>
      <c r="X382" s="2"/>
      <c r="Y382" s="2"/>
      <c r="Z382" s="2"/>
    </row>
    <row r="383" ht="14.25" customHeight="1">
      <c r="A383" s="151"/>
      <c r="B383" s="123"/>
      <c r="C383" s="16"/>
      <c r="D383" s="16"/>
      <c r="E383" s="16"/>
      <c r="F383" s="16"/>
      <c r="G383" s="16"/>
      <c r="H383" s="13"/>
      <c r="I383" s="15"/>
      <c r="J383" s="15"/>
      <c r="K383" s="15"/>
      <c r="L383" s="16"/>
      <c r="M383" s="16"/>
      <c r="N383" s="16"/>
      <c r="O383" s="16"/>
      <c r="P383" s="150"/>
      <c r="Q383" s="16"/>
      <c r="R383" s="16"/>
      <c r="S383" s="16"/>
      <c r="T383" s="16"/>
      <c r="U383" s="2"/>
      <c r="V383" s="2"/>
      <c r="W383" s="2"/>
      <c r="X383" s="2"/>
      <c r="Y383" s="2"/>
      <c r="Z383" s="2"/>
    </row>
    <row r="384" ht="14.25" customHeight="1">
      <c r="A384" s="151"/>
      <c r="B384" s="123"/>
      <c r="C384" s="16"/>
      <c r="D384" s="16"/>
      <c r="E384" s="16"/>
      <c r="F384" s="16"/>
      <c r="G384" s="16"/>
      <c r="H384" s="13"/>
      <c r="I384" s="15"/>
      <c r="J384" s="15"/>
      <c r="K384" s="15"/>
      <c r="L384" s="16"/>
      <c r="M384" s="16"/>
      <c r="N384" s="16"/>
      <c r="O384" s="16"/>
      <c r="P384" s="150"/>
      <c r="Q384" s="16"/>
      <c r="R384" s="16"/>
      <c r="S384" s="16"/>
      <c r="T384" s="16"/>
      <c r="U384" s="2"/>
      <c r="V384" s="2"/>
      <c r="W384" s="2"/>
      <c r="X384" s="2"/>
      <c r="Y384" s="2"/>
      <c r="Z384" s="2"/>
    </row>
    <row r="385" ht="14.25" customHeight="1">
      <c r="A385" s="151"/>
      <c r="B385" s="123"/>
      <c r="C385" s="16"/>
      <c r="D385" s="16"/>
      <c r="E385" s="16"/>
      <c r="F385" s="16"/>
      <c r="G385" s="16"/>
      <c r="H385" s="13"/>
      <c r="I385" s="15"/>
      <c r="J385" s="15"/>
      <c r="K385" s="15"/>
      <c r="L385" s="16"/>
      <c r="M385" s="16"/>
      <c r="N385" s="16"/>
      <c r="O385" s="16"/>
      <c r="P385" s="150"/>
      <c r="Q385" s="16"/>
      <c r="R385" s="16"/>
      <c r="S385" s="16"/>
      <c r="T385" s="16"/>
      <c r="U385" s="2"/>
      <c r="V385" s="2"/>
      <c r="W385" s="2"/>
      <c r="X385" s="2"/>
      <c r="Y385" s="2"/>
      <c r="Z385" s="2"/>
    </row>
    <row r="386" ht="14.25" customHeight="1">
      <c r="A386" s="151"/>
      <c r="B386" s="123"/>
      <c r="C386" s="16"/>
      <c r="D386" s="16"/>
      <c r="E386" s="16"/>
      <c r="F386" s="16"/>
      <c r="G386" s="16"/>
      <c r="H386" s="13"/>
      <c r="I386" s="15"/>
      <c r="J386" s="15"/>
      <c r="K386" s="15"/>
      <c r="L386" s="16"/>
      <c r="M386" s="16"/>
      <c r="N386" s="16"/>
      <c r="O386" s="16"/>
      <c r="P386" s="150"/>
      <c r="Q386" s="16"/>
      <c r="R386" s="16"/>
      <c r="S386" s="16"/>
      <c r="T386" s="16"/>
      <c r="U386" s="2"/>
      <c r="V386" s="2"/>
      <c r="W386" s="2"/>
      <c r="X386" s="2"/>
      <c r="Y386" s="2"/>
      <c r="Z386" s="2"/>
    </row>
    <row r="387" ht="14.25" customHeight="1">
      <c r="A387" s="151"/>
      <c r="B387" s="123"/>
      <c r="C387" s="16"/>
      <c r="D387" s="16"/>
      <c r="E387" s="16"/>
      <c r="F387" s="16"/>
      <c r="G387" s="16"/>
      <c r="H387" s="13"/>
      <c r="I387" s="15"/>
      <c r="J387" s="15"/>
      <c r="K387" s="15"/>
      <c r="L387" s="16"/>
      <c r="M387" s="16"/>
      <c r="N387" s="16"/>
      <c r="O387" s="16"/>
      <c r="P387" s="150"/>
      <c r="Q387" s="16"/>
      <c r="R387" s="16"/>
      <c r="S387" s="16"/>
      <c r="T387" s="16"/>
      <c r="U387" s="2"/>
      <c r="V387" s="2"/>
      <c r="W387" s="2"/>
      <c r="X387" s="2"/>
      <c r="Y387" s="2"/>
      <c r="Z387" s="2"/>
    </row>
    <row r="388" ht="14.25" customHeight="1">
      <c r="A388" s="151"/>
      <c r="B388" s="123"/>
      <c r="C388" s="16"/>
      <c r="D388" s="16"/>
      <c r="E388" s="16"/>
      <c r="F388" s="16"/>
      <c r="G388" s="16"/>
      <c r="H388" s="13"/>
      <c r="I388" s="15"/>
      <c r="J388" s="15"/>
      <c r="K388" s="15"/>
      <c r="L388" s="16"/>
      <c r="M388" s="16"/>
      <c r="N388" s="16"/>
      <c r="O388" s="16"/>
      <c r="P388" s="150"/>
      <c r="Q388" s="16"/>
      <c r="R388" s="16"/>
      <c r="S388" s="16"/>
      <c r="T388" s="16"/>
      <c r="U388" s="2"/>
      <c r="V388" s="2"/>
      <c r="W388" s="2"/>
      <c r="X388" s="2"/>
      <c r="Y388" s="2"/>
      <c r="Z388" s="2"/>
    </row>
    <row r="389" ht="14.25" customHeight="1">
      <c r="A389" s="151"/>
      <c r="B389" s="123"/>
      <c r="C389" s="16"/>
      <c r="D389" s="16"/>
      <c r="E389" s="16"/>
      <c r="F389" s="16"/>
      <c r="G389" s="16"/>
      <c r="H389" s="13"/>
      <c r="I389" s="15"/>
      <c r="J389" s="15"/>
      <c r="K389" s="15"/>
      <c r="L389" s="16"/>
      <c r="M389" s="16"/>
      <c r="N389" s="16"/>
      <c r="O389" s="16"/>
      <c r="P389" s="150"/>
      <c r="Q389" s="16"/>
      <c r="R389" s="16"/>
      <c r="S389" s="16"/>
      <c r="T389" s="16"/>
      <c r="U389" s="2"/>
      <c r="V389" s="2"/>
      <c r="W389" s="2"/>
      <c r="X389" s="2"/>
      <c r="Y389" s="2"/>
      <c r="Z389" s="2"/>
    </row>
    <row r="390" ht="14.25" customHeight="1">
      <c r="A390" s="151"/>
      <c r="B390" s="123"/>
      <c r="C390" s="16"/>
      <c r="D390" s="16"/>
      <c r="E390" s="16"/>
      <c r="F390" s="16"/>
      <c r="G390" s="16"/>
      <c r="H390" s="13"/>
      <c r="I390" s="15"/>
      <c r="J390" s="15"/>
      <c r="K390" s="15"/>
      <c r="L390" s="16"/>
      <c r="M390" s="16"/>
      <c r="N390" s="16"/>
      <c r="O390" s="16"/>
      <c r="P390" s="150"/>
      <c r="Q390" s="16"/>
      <c r="R390" s="16"/>
      <c r="S390" s="16"/>
      <c r="T390" s="16"/>
      <c r="U390" s="2"/>
      <c r="V390" s="2"/>
      <c r="W390" s="2"/>
      <c r="X390" s="2"/>
      <c r="Y390" s="2"/>
      <c r="Z390" s="2"/>
    </row>
    <row r="391" ht="14.25" customHeight="1">
      <c r="A391" s="151"/>
      <c r="B391" s="123"/>
      <c r="C391" s="16"/>
      <c r="D391" s="16"/>
      <c r="E391" s="16"/>
      <c r="F391" s="16"/>
      <c r="G391" s="16"/>
      <c r="H391" s="13"/>
      <c r="I391" s="15"/>
      <c r="J391" s="15"/>
      <c r="K391" s="15"/>
      <c r="L391" s="16"/>
      <c r="M391" s="16"/>
      <c r="N391" s="16"/>
      <c r="O391" s="16"/>
      <c r="P391" s="150"/>
      <c r="Q391" s="16"/>
      <c r="R391" s="16"/>
      <c r="S391" s="16"/>
      <c r="T391" s="16"/>
      <c r="U391" s="2"/>
      <c r="V391" s="2"/>
      <c r="W391" s="2"/>
      <c r="X391" s="2"/>
      <c r="Y391" s="2"/>
      <c r="Z391" s="2"/>
    </row>
    <row r="392" ht="14.25" customHeight="1">
      <c r="A392" s="151"/>
      <c r="B392" s="123"/>
      <c r="C392" s="16"/>
      <c r="D392" s="16"/>
      <c r="E392" s="16"/>
      <c r="F392" s="16"/>
      <c r="G392" s="16"/>
      <c r="H392" s="13"/>
      <c r="I392" s="15"/>
      <c r="J392" s="15"/>
      <c r="K392" s="15"/>
      <c r="L392" s="16"/>
      <c r="M392" s="16"/>
      <c r="N392" s="16"/>
      <c r="O392" s="16"/>
      <c r="P392" s="150"/>
      <c r="Q392" s="16"/>
      <c r="R392" s="16"/>
      <c r="S392" s="16"/>
      <c r="T392" s="16"/>
      <c r="U392" s="2"/>
      <c r="V392" s="2"/>
      <c r="W392" s="2"/>
      <c r="X392" s="2"/>
      <c r="Y392" s="2"/>
      <c r="Z392" s="2"/>
    </row>
    <row r="393" ht="14.25" customHeight="1">
      <c r="A393" s="151"/>
      <c r="B393" s="123"/>
      <c r="C393" s="16"/>
      <c r="D393" s="16"/>
      <c r="E393" s="16"/>
      <c r="F393" s="16"/>
      <c r="G393" s="16"/>
      <c r="H393" s="13"/>
      <c r="I393" s="15"/>
      <c r="J393" s="15"/>
      <c r="K393" s="15"/>
      <c r="L393" s="16"/>
      <c r="M393" s="16"/>
      <c r="N393" s="16"/>
      <c r="O393" s="16"/>
      <c r="P393" s="150"/>
      <c r="Q393" s="16"/>
      <c r="R393" s="16"/>
      <c r="S393" s="16"/>
      <c r="T393" s="16"/>
      <c r="U393" s="2"/>
      <c r="V393" s="2"/>
      <c r="W393" s="2"/>
      <c r="X393" s="2"/>
      <c r="Y393" s="2"/>
      <c r="Z393" s="2"/>
    </row>
    <row r="394" ht="14.25" customHeight="1">
      <c r="A394" s="151"/>
      <c r="B394" s="123"/>
      <c r="C394" s="16"/>
      <c r="D394" s="16"/>
      <c r="E394" s="16"/>
      <c r="F394" s="16"/>
      <c r="G394" s="16"/>
      <c r="H394" s="13"/>
      <c r="I394" s="15"/>
      <c r="J394" s="15"/>
      <c r="K394" s="15"/>
      <c r="L394" s="16"/>
      <c r="M394" s="16"/>
      <c r="N394" s="16"/>
      <c r="O394" s="16"/>
      <c r="P394" s="150"/>
      <c r="Q394" s="16"/>
      <c r="R394" s="16"/>
      <c r="S394" s="16"/>
      <c r="T394" s="16"/>
      <c r="U394" s="2"/>
      <c r="V394" s="2"/>
      <c r="W394" s="2"/>
      <c r="X394" s="2"/>
      <c r="Y394" s="2"/>
      <c r="Z394" s="2"/>
    </row>
    <row r="395" ht="14.25" customHeight="1">
      <c r="A395" s="151"/>
      <c r="B395" s="123"/>
      <c r="C395" s="16"/>
      <c r="D395" s="16"/>
      <c r="E395" s="16"/>
      <c r="F395" s="16"/>
      <c r="G395" s="16"/>
      <c r="H395" s="13"/>
      <c r="I395" s="15"/>
      <c r="J395" s="15"/>
      <c r="K395" s="15"/>
      <c r="L395" s="16"/>
      <c r="M395" s="16"/>
      <c r="N395" s="16"/>
      <c r="O395" s="16"/>
      <c r="P395" s="150"/>
      <c r="Q395" s="16"/>
      <c r="R395" s="16"/>
      <c r="S395" s="16"/>
      <c r="T395" s="16"/>
      <c r="U395" s="2"/>
      <c r="V395" s="2"/>
      <c r="W395" s="2"/>
      <c r="X395" s="2"/>
      <c r="Y395" s="2"/>
      <c r="Z395" s="2"/>
    </row>
    <row r="396" ht="14.25" customHeight="1">
      <c r="A396" s="151"/>
      <c r="B396" s="123"/>
      <c r="C396" s="16"/>
      <c r="D396" s="16"/>
      <c r="E396" s="16"/>
      <c r="F396" s="16"/>
      <c r="G396" s="16"/>
      <c r="H396" s="13"/>
      <c r="I396" s="15"/>
      <c r="J396" s="15"/>
      <c r="K396" s="15"/>
      <c r="L396" s="16"/>
      <c r="M396" s="16"/>
      <c r="N396" s="16"/>
      <c r="O396" s="16"/>
      <c r="P396" s="150"/>
      <c r="Q396" s="16"/>
      <c r="R396" s="16"/>
      <c r="S396" s="16"/>
      <c r="T396" s="16"/>
      <c r="U396" s="2"/>
      <c r="V396" s="2"/>
      <c r="W396" s="2"/>
      <c r="X396" s="2"/>
      <c r="Y396" s="2"/>
      <c r="Z396" s="2"/>
    </row>
    <row r="397" ht="14.25" customHeight="1">
      <c r="A397" s="151"/>
      <c r="B397" s="123"/>
      <c r="C397" s="16"/>
      <c r="D397" s="16"/>
      <c r="E397" s="16"/>
      <c r="F397" s="16"/>
      <c r="G397" s="16"/>
      <c r="H397" s="13"/>
      <c r="I397" s="15"/>
      <c r="J397" s="15"/>
      <c r="K397" s="15"/>
      <c r="L397" s="16"/>
      <c r="M397" s="16"/>
      <c r="N397" s="16"/>
      <c r="O397" s="16"/>
      <c r="P397" s="150"/>
      <c r="Q397" s="16"/>
      <c r="R397" s="16"/>
      <c r="S397" s="16"/>
      <c r="T397" s="16"/>
      <c r="U397" s="2"/>
      <c r="V397" s="2"/>
      <c r="W397" s="2"/>
      <c r="X397" s="2"/>
      <c r="Y397" s="2"/>
      <c r="Z397" s="2"/>
    </row>
    <row r="398" ht="14.25" customHeight="1">
      <c r="A398" s="151"/>
      <c r="B398" s="123"/>
      <c r="C398" s="16"/>
      <c r="D398" s="16"/>
      <c r="E398" s="16"/>
      <c r="F398" s="16"/>
      <c r="G398" s="16"/>
      <c r="H398" s="13"/>
      <c r="I398" s="15"/>
      <c r="J398" s="15"/>
      <c r="K398" s="15"/>
      <c r="L398" s="16"/>
      <c r="M398" s="16"/>
      <c r="N398" s="16"/>
      <c r="O398" s="16"/>
      <c r="P398" s="150"/>
      <c r="Q398" s="16"/>
      <c r="R398" s="16"/>
      <c r="S398" s="16"/>
      <c r="T398" s="16"/>
      <c r="U398" s="2"/>
      <c r="V398" s="2"/>
      <c r="W398" s="2"/>
      <c r="X398" s="2"/>
      <c r="Y398" s="2"/>
      <c r="Z398" s="2"/>
    </row>
    <row r="399" ht="14.25" customHeight="1">
      <c r="A399" s="151"/>
      <c r="B399" s="123"/>
      <c r="C399" s="16"/>
      <c r="D399" s="16"/>
      <c r="E399" s="16"/>
      <c r="F399" s="16"/>
      <c r="G399" s="16"/>
      <c r="H399" s="13"/>
      <c r="I399" s="15"/>
      <c r="J399" s="15"/>
      <c r="K399" s="15"/>
      <c r="L399" s="16"/>
      <c r="M399" s="16"/>
      <c r="N399" s="16"/>
      <c r="O399" s="16"/>
      <c r="P399" s="150"/>
      <c r="Q399" s="16"/>
      <c r="R399" s="16"/>
      <c r="S399" s="16"/>
      <c r="T399" s="16"/>
      <c r="U399" s="2"/>
      <c r="V399" s="2"/>
      <c r="W399" s="2"/>
      <c r="X399" s="2"/>
      <c r="Y399" s="2"/>
      <c r="Z399" s="2"/>
    </row>
    <row r="400" ht="14.25" customHeight="1">
      <c r="A400" s="151"/>
      <c r="B400" s="123"/>
      <c r="C400" s="16"/>
      <c r="D400" s="16"/>
      <c r="E400" s="16"/>
      <c r="F400" s="16"/>
      <c r="G400" s="16"/>
      <c r="H400" s="13"/>
      <c r="I400" s="15"/>
      <c r="J400" s="15"/>
      <c r="K400" s="15"/>
      <c r="L400" s="16"/>
      <c r="M400" s="16"/>
      <c r="N400" s="16"/>
      <c r="O400" s="16"/>
      <c r="P400" s="150"/>
      <c r="Q400" s="16"/>
      <c r="R400" s="16"/>
      <c r="S400" s="16"/>
      <c r="T400" s="16"/>
      <c r="U400" s="2"/>
      <c r="V400" s="2"/>
      <c r="W400" s="2"/>
      <c r="X400" s="2"/>
      <c r="Y400" s="2"/>
      <c r="Z400" s="2"/>
    </row>
    <row r="401" ht="14.25" customHeight="1">
      <c r="A401" s="151"/>
      <c r="B401" s="123"/>
      <c r="C401" s="16"/>
      <c r="D401" s="16"/>
      <c r="E401" s="16"/>
      <c r="F401" s="16"/>
      <c r="G401" s="16"/>
      <c r="H401" s="13"/>
      <c r="I401" s="15"/>
      <c r="J401" s="15"/>
      <c r="K401" s="15"/>
      <c r="L401" s="16"/>
      <c r="M401" s="16"/>
      <c r="N401" s="16"/>
      <c r="O401" s="16"/>
      <c r="P401" s="150"/>
      <c r="Q401" s="16"/>
      <c r="R401" s="16"/>
      <c r="S401" s="16"/>
      <c r="T401" s="16"/>
      <c r="U401" s="2"/>
      <c r="V401" s="2"/>
      <c r="W401" s="2"/>
      <c r="X401" s="2"/>
      <c r="Y401" s="2"/>
      <c r="Z401" s="2"/>
    </row>
    <row r="402" ht="14.25" customHeight="1">
      <c r="A402" s="151"/>
      <c r="B402" s="123"/>
      <c r="C402" s="16"/>
      <c r="D402" s="16"/>
      <c r="E402" s="16"/>
      <c r="F402" s="16"/>
      <c r="G402" s="16"/>
      <c r="H402" s="13"/>
      <c r="I402" s="15"/>
      <c r="J402" s="15"/>
      <c r="K402" s="15"/>
      <c r="L402" s="16"/>
      <c r="M402" s="16"/>
      <c r="N402" s="16"/>
      <c r="O402" s="16"/>
      <c r="P402" s="150"/>
      <c r="Q402" s="16"/>
      <c r="R402" s="16"/>
      <c r="S402" s="16"/>
      <c r="T402" s="16"/>
      <c r="U402" s="2"/>
      <c r="V402" s="2"/>
      <c r="W402" s="2"/>
      <c r="X402" s="2"/>
      <c r="Y402" s="2"/>
      <c r="Z402" s="2"/>
    </row>
    <row r="403" ht="14.25" customHeight="1">
      <c r="A403" s="151"/>
      <c r="B403" s="123"/>
      <c r="C403" s="16"/>
      <c r="D403" s="16"/>
      <c r="E403" s="16"/>
      <c r="F403" s="16"/>
      <c r="G403" s="16"/>
      <c r="H403" s="13"/>
      <c r="I403" s="15"/>
      <c r="J403" s="15"/>
      <c r="K403" s="15"/>
      <c r="L403" s="16"/>
      <c r="M403" s="16"/>
      <c r="N403" s="16"/>
      <c r="O403" s="16"/>
      <c r="P403" s="150"/>
      <c r="Q403" s="16"/>
      <c r="R403" s="16"/>
      <c r="S403" s="16"/>
      <c r="T403" s="16"/>
      <c r="U403" s="2"/>
      <c r="V403" s="2"/>
      <c r="W403" s="2"/>
      <c r="X403" s="2"/>
      <c r="Y403" s="2"/>
      <c r="Z403" s="2"/>
    </row>
    <row r="404" ht="14.25" customHeight="1">
      <c r="A404" s="151"/>
      <c r="B404" s="123"/>
      <c r="C404" s="16"/>
      <c r="D404" s="16"/>
      <c r="E404" s="16"/>
      <c r="F404" s="16"/>
      <c r="G404" s="16"/>
      <c r="H404" s="13"/>
      <c r="I404" s="15"/>
      <c r="J404" s="15"/>
      <c r="K404" s="15"/>
      <c r="L404" s="16"/>
      <c r="M404" s="16"/>
      <c r="N404" s="16"/>
      <c r="O404" s="16"/>
      <c r="P404" s="150"/>
      <c r="Q404" s="16"/>
      <c r="R404" s="16"/>
      <c r="S404" s="16"/>
      <c r="T404" s="16"/>
      <c r="U404" s="2"/>
      <c r="V404" s="2"/>
      <c r="W404" s="2"/>
      <c r="X404" s="2"/>
      <c r="Y404" s="2"/>
      <c r="Z404" s="2"/>
    </row>
    <row r="405" ht="14.25" customHeight="1">
      <c r="A405" s="151"/>
      <c r="B405" s="123"/>
      <c r="C405" s="16"/>
      <c r="D405" s="16"/>
      <c r="E405" s="16"/>
      <c r="F405" s="16"/>
      <c r="G405" s="16"/>
      <c r="H405" s="13"/>
      <c r="I405" s="15"/>
      <c r="J405" s="15"/>
      <c r="K405" s="15"/>
      <c r="L405" s="16"/>
      <c r="M405" s="16"/>
      <c r="N405" s="16"/>
      <c r="O405" s="16"/>
      <c r="P405" s="150"/>
      <c r="Q405" s="16"/>
      <c r="R405" s="16"/>
      <c r="S405" s="16"/>
      <c r="T405" s="16"/>
      <c r="U405" s="2"/>
      <c r="V405" s="2"/>
      <c r="W405" s="2"/>
      <c r="X405" s="2"/>
      <c r="Y405" s="2"/>
      <c r="Z405" s="2"/>
    </row>
    <row r="406" ht="14.25" customHeight="1">
      <c r="A406" s="151"/>
      <c r="B406" s="123"/>
      <c r="C406" s="16"/>
      <c r="D406" s="16"/>
      <c r="E406" s="16"/>
      <c r="F406" s="16"/>
      <c r="G406" s="16"/>
      <c r="H406" s="13"/>
      <c r="I406" s="15"/>
      <c r="J406" s="15"/>
      <c r="K406" s="15"/>
      <c r="L406" s="16"/>
      <c r="M406" s="16"/>
      <c r="N406" s="16"/>
      <c r="O406" s="16"/>
      <c r="P406" s="150"/>
      <c r="Q406" s="16"/>
      <c r="R406" s="16"/>
      <c r="S406" s="16"/>
      <c r="T406" s="16"/>
      <c r="U406" s="2"/>
      <c r="V406" s="2"/>
      <c r="W406" s="2"/>
      <c r="X406" s="2"/>
      <c r="Y406" s="2"/>
      <c r="Z406" s="2"/>
    </row>
    <row r="407" ht="14.25" customHeight="1">
      <c r="A407" s="151"/>
      <c r="B407" s="123"/>
      <c r="C407" s="16"/>
      <c r="D407" s="16"/>
      <c r="E407" s="16"/>
      <c r="F407" s="16"/>
      <c r="G407" s="16"/>
      <c r="H407" s="13"/>
      <c r="I407" s="15"/>
      <c r="J407" s="15"/>
      <c r="K407" s="15"/>
      <c r="L407" s="16"/>
      <c r="M407" s="16"/>
      <c r="N407" s="16"/>
      <c r="O407" s="16"/>
      <c r="P407" s="150"/>
      <c r="Q407" s="16"/>
      <c r="R407" s="16"/>
      <c r="S407" s="16"/>
      <c r="T407" s="16"/>
      <c r="U407" s="2"/>
      <c r="V407" s="2"/>
      <c r="W407" s="2"/>
      <c r="X407" s="2"/>
      <c r="Y407" s="2"/>
      <c r="Z407" s="2"/>
    </row>
    <row r="408" ht="14.25" customHeight="1">
      <c r="A408" s="151"/>
      <c r="B408" s="123"/>
      <c r="C408" s="16"/>
      <c r="D408" s="16"/>
      <c r="E408" s="16"/>
      <c r="F408" s="16"/>
      <c r="G408" s="16"/>
      <c r="H408" s="13"/>
      <c r="I408" s="15"/>
      <c r="J408" s="15"/>
      <c r="K408" s="15"/>
      <c r="L408" s="16"/>
      <c r="M408" s="16"/>
      <c r="N408" s="16"/>
      <c r="O408" s="16"/>
      <c r="P408" s="150"/>
      <c r="Q408" s="16"/>
      <c r="R408" s="16"/>
      <c r="S408" s="16"/>
      <c r="T408" s="16"/>
      <c r="U408" s="2"/>
      <c r="V408" s="2"/>
      <c r="W408" s="2"/>
      <c r="X408" s="2"/>
      <c r="Y408" s="2"/>
      <c r="Z408" s="2"/>
    </row>
    <row r="409" ht="14.25" customHeight="1">
      <c r="A409" s="151"/>
      <c r="B409" s="123"/>
      <c r="C409" s="16"/>
      <c r="D409" s="16"/>
      <c r="E409" s="16"/>
      <c r="F409" s="16"/>
      <c r="G409" s="16"/>
      <c r="H409" s="13"/>
      <c r="I409" s="15"/>
      <c r="J409" s="15"/>
      <c r="K409" s="15"/>
      <c r="L409" s="16"/>
      <c r="M409" s="16"/>
      <c r="N409" s="16"/>
      <c r="O409" s="16"/>
      <c r="P409" s="150"/>
      <c r="Q409" s="16"/>
      <c r="R409" s="16"/>
      <c r="S409" s="16"/>
      <c r="T409" s="16"/>
      <c r="U409" s="2"/>
      <c r="V409" s="2"/>
      <c r="W409" s="2"/>
      <c r="X409" s="2"/>
      <c r="Y409" s="2"/>
      <c r="Z409" s="2"/>
    </row>
    <row r="410" ht="14.25" customHeight="1">
      <c r="A410" s="151"/>
      <c r="B410" s="123"/>
      <c r="C410" s="16"/>
      <c r="D410" s="16"/>
      <c r="E410" s="16"/>
      <c r="F410" s="16"/>
      <c r="G410" s="16"/>
      <c r="H410" s="13"/>
      <c r="I410" s="15"/>
      <c r="J410" s="15"/>
      <c r="K410" s="15"/>
      <c r="L410" s="16"/>
      <c r="M410" s="16"/>
      <c r="N410" s="16"/>
      <c r="O410" s="16"/>
      <c r="P410" s="150"/>
      <c r="Q410" s="16"/>
      <c r="R410" s="16"/>
      <c r="S410" s="16"/>
      <c r="T410" s="16"/>
      <c r="U410" s="2"/>
      <c r="V410" s="2"/>
      <c r="W410" s="2"/>
      <c r="X410" s="2"/>
      <c r="Y410" s="2"/>
      <c r="Z410" s="2"/>
    </row>
    <row r="411" ht="14.25" customHeight="1">
      <c r="A411" s="151"/>
      <c r="B411" s="123"/>
      <c r="C411" s="16"/>
      <c r="D411" s="16"/>
      <c r="E411" s="16"/>
      <c r="F411" s="16"/>
      <c r="G411" s="16"/>
      <c r="H411" s="13"/>
      <c r="I411" s="15"/>
      <c r="J411" s="15"/>
      <c r="K411" s="15"/>
      <c r="L411" s="16"/>
      <c r="M411" s="16"/>
      <c r="N411" s="16"/>
      <c r="O411" s="16"/>
      <c r="P411" s="150"/>
      <c r="Q411" s="16"/>
      <c r="R411" s="16"/>
      <c r="S411" s="16"/>
      <c r="T411" s="16"/>
      <c r="U411" s="2"/>
      <c r="V411" s="2"/>
      <c r="W411" s="2"/>
      <c r="X411" s="2"/>
      <c r="Y411" s="2"/>
      <c r="Z411" s="2"/>
    </row>
    <row r="412" ht="14.25" customHeight="1">
      <c r="A412" s="151"/>
      <c r="B412" s="123"/>
      <c r="C412" s="16"/>
      <c r="D412" s="16"/>
      <c r="E412" s="16"/>
      <c r="F412" s="16"/>
      <c r="G412" s="16"/>
      <c r="H412" s="13"/>
      <c r="I412" s="15"/>
      <c r="J412" s="15"/>
      <c r="K412" s="15"/>
      <c r="L412" s="16"/>
      <c r="M412" s="16"/>
      <c r="N412" s="16"/>
      <c r="O412" s="16"/>
      <c r="P412" s="150"/>
      <c r="Q412" s="16"/>
      <c r="R412" s="16"/>
      <c r="S412" s="16"/>
      <c r="T412" s="16"/>
      <c r="U412" s="2"/>
      <c r="V412" s="2"/>
      <c r="W412" s="2"/>
      <c r="X412" s="2"/>
      <c r="Y412" s="2"/>
      <c r="Z412" s="2"/>
    </row>
    <row r="413" ht="14.25" customHeight="1">
      <c r="A413" s="151"/>
      <c r="B413" s="123"/>
      <c r="C413" s="16"/>
      <c r="D413" s="16"/>
      <c r="E413" s="16"/>
      <c r="F413" s="16"/>
      <c r="G413" s="16"/>
      <c r="H413" s="13"/>
      <c r="I413" s="15"/>
      <c r="J413" s="15"/>
      <c r="K413" s="15"/>
      <c r="L413" s="16"/>
      <c r="M413" s="16"/>
      <c r="N413" s="16"/>
      <c r="O413" s="16"/>
      <c r="P413" s="150"/>
      <c r="Q413" s="16"/>
      <c r="R413" s="16"/>
      <c r="S413" s="16"/>
      <c r="T413" s="16"/>
      <c r="U413" s="2"/>
      <c r="V413" s="2"/>
      <c r="W413" s="2"/>
      <c r="X413" s="2"/>
      <c r="Y413" s="2"/>
      <c r="Z413" s="2"/>
    </row>
    <row r="414" ht="14.25" customHeight="1">
      <c r="A414" s="151"/>
      <c r="B414" s="123"/>
      <c r="C414" s="16"/>
      <c r="D414" s="16"/>
      <c r="E414" s="16"/>
      <c r="F414" s="16"/>
      <c r="G414" s="16"/>
      <c r="H414" s="13"/>
      <c r="I414" s="15"/>
      <c r="J414" s="15"/>
      <c r="K414" s="15"/>
      <c r="L414" s="16"/>
      <c r="M414" s="16"/>
      <c r="N414" s="16"/>
      <c r="O414" s="16"/>
      <c r="P414" s="150"/>
      <c r="Q414" s="16"/>
      <c r="R414" s="16"/>
      <c r="S414" s="16"/>
      <c r="T414" s="16"/>
      <c r="U414" s="2"/>
      <c r="V414" s="2"/>
      <c r="W414" s="2"/>
      <c r="X414" s="2"/>
      <c r="Y414" s="2"/>
      <c r="Z414" s="2"/>
    </row>
    <row r="415" ht="14.25" customHeight="1">
      <c r="A415" s="151"/>
      <c r="B415" s="123"/>
      <c r="C415" s="16"/>
      <c r="D415" s="16"/>
      <c r="E415" s="16"/>
      <c r="F415" s="16"/>
      <c r="G415" s="16"/>
      <c r="H415" s="13"/>
      <c r="I415" s="15"/>
      <c r="J415" s="15"/>
      <c r="K415" s="15"/>
      <c r="L415" s="16"/>
      <c r="M415" s="16"/>
      <c r="N415" s="16"/>
      <c r="O415" s="16"/>
      <c r="P415" s="150"/>
      <c r="Q415" s="16"/>
      <c r="R415" s="16"/>
      <c r="S415" s="16"/>
      <c r="T415" s="16"/>
      <c r="U415" s="2"/>
      <c r="V415" s="2"/>
      <c r="W415" s="2"/>
      <c r="X415" s="2"/>
      <c r="Y415" s="2"/>
      <c r="Z415" s="2"/>
    </row>
    <row r="416" ht="14.25" customHeight="1">
      <c r="A416" s="151"/>
      <c r="B416" s="123"/>
      <c r="C416" s="16"/>
      <c r="D416" s="16"/>
      <c r="E416" s="16"/>
      <c r="F416" s="16"/>
      <c r="G416" s="16"/>
      <c r="H416" s="13"/>
      <c r="I416" s="15"/>
      <c r="J416" s="15"/>
      <c r="K416" s="15"/>
      <c r="L416" s="16"/>
      <c r="M416" s="16"/>
      <c r="N416" s="16"/>
      <c r="O416" s="16"/>
      <c r="P416" s="150"/>
      <c r="Q416" s="16"/>
      <c r="R416" s="16"/>
      <c r="S416" s="16"/>
      <c r="T416" s="16"/>
      <c r="U416" s="2"/>
      <c r="V416" s="2"/>
      <c r="W416" s="2"/>
      <c r="X416" s="2"/>
      <c r="Y416" s="2"/>
      <c r="Z416" s="2"/>
    </row>
    <row r="417" ht="14.25" customHeight="1">
      <c r="A417" s="151"/>
      <c r="B417" s="123"/>
      <c r="C417" s="16"/>
      <c r="D417" s="16"/>
      <c r="E417" s="16"/>
      <c r="F417" s="16"/>
      <c r="G417" s="16"/>
      <c r="H417" s="13"/>
      <c r="I417" s="15"/>
      <c r="J417" s="15"/>
      <c r="K417" s="15"/>
      <c r="L417" s="16"/>
      <c r="M417" s="16"/>
      <c r="N417" s="16"/>
      <c r="O417" s="16"/>
      <c r="P417" s="150"/>
      <c r="Q417" s="16"/>
      <c r="R417" s="16"/>
      <c r="S417" s="16"/>
      <c r="T417" s="16"/>
      <c r="U417" s="2"/>
      <c r="V417" s="2"/>
      <c r="W417" s="2"/>
      <c r="X417" s="2"/>
      <c r="Y417" s="2"/>
      <c r="Z417" s="2"/>
    </row>
    <row r="418" ht="14.25" customHeight="1">
      <c r="A418" s="151"/>
      <c r="B418" s="123"/>
      <c r="C418" s="16"/>
      <c r="D418" s="16"/>
      <c r="E418" s="16"/>
      <c r="F418" s="16"/>
      <c r="G418" s="16"/>
      <c r="H418" s="13"/>
      <c r="I418" s="15"/>
      <c r="J418" s="15"/>
      <c r="K418" s="15"/>
      <c r="L418" s="16"/>
      <c r="M418" s="16"/>
      <c r="N418" s="16"/>
      <c r="O418" s="16"/>
      <c r="P418" s="150"/>
      <c r="Q418" s="16"/>
      <c r="R418" s="16"/>
      <c r="S418" s="16"/>
      <c r="T418" s="16"/>
      <c r="U418" s="2"/>
      <c r="V418" s="2"/>
      <c r="W418" s="2"/>
      <c r="X418" s="2"/>
      <c r="Y418" s="2"/>
      <c r="Z418" s="2"/>
    </row>
    <row r="419" ht="14.25" customHeight="1">
      <c r="A419" s="151"/>
      <c r="B419" s="123"/>
      <c r="C419" s="16"/>
      <c r="D419" s="16"/>
      <c r="E419" s="16"/>
      <c r="F419" s="16"/>
      <c r="G419" s="16"/>
      <c r="H419" s="13"/>
      <c r="I419" s="15"/>
      <c r="J419" s="15"/>
      <c r="K419" s="15"/>
      <c r="L419" s="16"/>
      <c r="M419" s="16"/>
      <c r="N419" s="16"/>
      <c r="O419" s="16"/>
      <c r="P419" s="150"/>
      <c r="Q419" s="16"/>
      <c r="R419" s="16"/>
      <c r="S419" s="16"/>
      <c r="T419" s="16"/>
      <c r="U419" s="2"/>
      <c r="V419" s="2"/>
      <c r="W419" s="2"/>
      <c r="X419" s="2"/>
      <c r="Y419" s="2"/>
      <c r="Z419" s="2"/>
    </row>
    <row r="420" ht="14.25" customHeight="1">
      <c r="A420" s="151"/>
      <c r="B420" s="123"/>
      <c r="C420" s="16"/>
      <c r="D420" s="16"/>
      <c r="E420" s="16"/>
      <c r="F420" s="16"/>
      <c r="G420" s="16"/>
      <c r="H420" s="13"/>
      <c r="I420" s="15"/>
      <c r="J420" s="15"/>
      <c r="K420" s="15"/>
      <c r="L420" s="16"/>
      <c r="M420" s="16"/>
      <c r="N420" s="16"/>
      <c r="O420" s="16"/>
      <c r="P420" s="150"/>
      <c r="Q420" s="16"/>
      <c r="R420" s="16"/>
      <c r="S420" s="16"/>
      <c r="T420" s="16"/>
      <c r="U420" s="2"/>
      <c r="V420" s="2"/>
      <c r="W420" s="2"/>
      <c r="X420" s="2"/>
      <c r="Y420" s="2"/>
      <c r="Z420" s="2"/>
    </row>
    <row r="421" ht="14.25" customHeight="1">
      <c r="A421" s="151"/>
      <c r="B421" s="123"/>
      <c r="C421" s="16"/>
      <c r="D421" s="16"/>
      <c r="E421" s="16"/>
      <c r="F421" s="16"/>
      <c r="G421" s="16"/>
      <c r="H421" s="13"/>
      <c r="I421" s="15"/>
      <c r="J421" s="15"/>
      <c r="K421" s="15"/>
      <c r="L421" s="16"/>
      <c r="M421" s="16"/>
      <c r="N421" s="16"/>
      <c r="O421" s="16"/>
      <c r="P421" s="150"/>
      <c r="Q421" s="16"/>
      <c r="R421" s="16"/>
      <c r="S421" s="16"/>
      <c r="T421" s="16"/>
      <c r="U421" s="2"/>
      <c r="V421" s="2"/>
      <c r="W421" s="2"/>
      <c r="X421" s="2"/>
      <c r="Y421" s="2"/>
      <c r="Z421" s="2"/>
    </row>
    <row r="422" ht="14.25" customHeight="1">
      <c r="A422" s="151"/>
      <c r="B422" s="123"/>
      <c r="C422" s="16"/>
      <c r="D422" s="16"/>
      <c r="E422" s="16"/>
      <c r="F422" s="16"/>
      <c r="G422" s="16"/>
      <c r="H422" s="13"/>
      <c r="I422" s="15"/>
      <c r="J422" s="15"/>
      <c r="K422" s="15"/>
      <c r="L422" s="16"/>
      <c r="M422" s="16"/>
      <c r="N422" s="16"/>
      <c r="O422" s="16"/>
      <c r="P422" s="150"/>
      <c r="Q422" s="16"/>
      <c r="R422" s="16"/>
      <c r="S422" s="16"/>
      <c r="T422" s="16"/>
      <c r="U422" s="2"/>
      <c r="V422" s="2"/>
      <c r="W422" s="2"/>
      <c r="X422" s="2"/>
      <c r="Y422" s="2"/>
      <c r="Z422" s="2"/>
    </row>
    <row r="423" ht="14.25" customHeight="1">
      <c r="A423" s="151"/>
      <c r="B423" s="123"/>
      <c r="C423" s="16"/>
      <c r="D423" s="16"/>
      <c r="E423" s="16"/>
      <c r="F423" s="16"/>
      <c r="G423" s="16"/>
      <c r="H423" s="13"/>
      <c r="I423" s="15"/>
      <c r="J423" s="15"/>
      <c r="K423" s="15"/>
      <c r="L423" s="16"/>
      <c r="M423" s="16"/>
      <c r="N423" s="16"/>
      <c r="O423" s="16"/>
      <c r="P423" s="150"/>
      <c r="Q423" s="16"/>
      <c r="R423" s="16"/>
      <c r="S423" s="16"/>
      <c r="T423" s="16"/>
      <c r="U423" s="2"/>
      <c r="V423" s="2"/>
      <c r="W423" s="2"/>
      <c r="X423" s="2"/>
      <c r="Y423" s="2"/>
      <c r="Z423" s="2"/>
    </row>
    <row r="424" ht="14.25" customHeight="1">
      <c r="A424" s="151"/>
      <c r="B424" s="123"/>
      <c r="C424" s="16"/>
      <c r="D424" s="16"/>
      <c r="E424" s="16"/>
      <c r="F424" s="16"/>
      <c r="G424" s="16"/>
      <c r="H424" s="13"/>
      <c r="I424" s="15"/>
      <c r="J424" s="15"/>
      <c r="K424" s="15"/>
      <c r="L424" s="16"/>
      <c r="M424" s="16"/>
      <c r="N424" s="16"/>
      <c r="O424" s="16"/>
      <c r="P424" s="150"/>
      <c r="Q424" s="16"/>
      <c r="R424" s="16"/>
      <c r="S424" s="16"/>
      <c r="T424" s="16"/>
      <c r="U424" s="2"/>
      <c r="V424" s="2"/>
      <c r="W424" s="2"/>
      <c r="X424" s="2"/>
      <c r="Y424" s="2"/>
      <c r="Z424" s="2"/>
    </row>
    <row r="425" ht="14.25" customHeight="1">
      <c r="A425" s="151"/>
      <c r="B425" s="123"/>
      <c r="C425" s="16"/>
      <c r="D425" s="16"/>
      <c r="E425" s="16"/>
      <c r="F425" s="16"/>
      <c r="G425" s="16"/>
      <c r="H425" s="13"/>
      <c r="I425" s="15"/>
      <c r="J425" s="15"/>
      <c r="K425" s="15"/>
      <c r="L425" s="16"/>
      <c r="M425" s="16"/>
      <c r="N425" s="16"/>
      <c r="O425" s="16"/>
      <c r="P425" s="150"/>
      <c r="Q425" s="16"/>
      <c r="R425" s="16"/>
      <c r="S425" s="16"/>
      <c r="T425" s="16"/>
      <c r="U425" s="2"/>
      <c r="V425" s="2"/>
      <c r="W425" s="2"/>
      <c r="X425" s="2"/>
      <c r="Y425" s="2"/>
      <c r="Z425" s="2"/>
    </row>
    <row r="426" ht="14.25" customHeight="1">
      <c r="A426" s="151"/>
      <c r="B426" s="123"/>
      <c r="C426" s="16"/>
      <c r="D426" s="16"/>
      <c r="E426" s="16"/>
      <c r="F426" s="16"/>
      <c r="G426" s="16"/>
      <c r="H426" s="13"/>
      <c r="I426" s="15"/>
      <c r="J426" s="15"/>
      <c r="K426" s="15"/>
      <c r="L426" s="16"/>
      <c r="M426" s="16"/>
      <c r="N426" s="16"/>
      <c r="O426" s="16"/>
      <c r="P426" s="150"/>
      <c r="Q426" s="16"/>
      <c r="R426" s="16"/>
      <c r="S426" s="16"/>
      <c r="T426" s="16"/>
      <c r="U426" s="2"/>
      <c r="V426" s="2"/>
      <c r="W426" s="2"/>
      <c r="X426" s="2"/>
      <c r="Y426" s="2"/>
      <c r="Z426" s="2"/>
    </row>
    <row r="427" ht="14.25" customHeight="1">
      <c r="A427" s="151"/>
      <c r="B427" s="123"/>
      <c r="C427" s="16"/>
      <c r="D427" s="16"/>
      <c r="E427" s="16"/>
      <c r="F427" s="16"/>
      <c r="G427" s="16"/>
      <c r="H427" s="13"/>
      <c r="I427" s="15"/>
      <c r="J427" s="15"/>
      <c r="K427" s="15"/>
      <c r="L427" s="16"/>
      <c r="M427" s="16"/>
      <c r="N427" s="16"/>
      <c r="O427" s="16"/>
      <c r="P427" s="150"/>
      <c r="Q427" s="16"/>
      <c r="R427" s="16"/>
      <c r="S427" s="16"/>
      <c r="T427" s="16"/>
      <c r="U427" s="2"/>
      <c r="V427" s="2"/>
      <c r="W427" s="2"/>
      <c r="X427" s="2"/>
      <c r="Y427" s="2"/>
      <c r="Z427" s="2"/>
    </row>
    <row r="428" ht="14.25" customHeight="1">
      <c r="A428" s="151"/>
      <c r="B428" s="123"/>
      <c r="C428" s="16"/>
      <c r="D428" s="16"/>
      <c r="E428" s="16"/>
      <c r="F428" s="16"/>
      <c r="G428" s="16"/>
      <c r="H428" s="13"/>
      <c r="I428" s="15"/>
      <c r="J428" s="15"/>
      <c r="K428" s="15"/>
      <c r="L428" s="16"/>
      <c r="M428" s="16"/>
      <c r="N428" s="16"/>
      <c r="O428" s="16"/>
      <c r="P428" s="150"/>
      <c r="Q428" s="16"/>
      <c r="R428" s="16"/>
      <c r="S428" s="16"/>
      <c r="T428" s="16"/>
      <c r="U428" s="2"/>
      <c r="V428" s="2"/>
      <c r="W428" s="2"/>
      <c r="X428" s="2"/>
      <c r="Y428" s="2"/>
      <c r="Z428" s="2"/>
    </row>
    <row r="429" ht="14.25" customHeight="1">
      <c r="A429" s="151"/>
      <c r="B429" s="123"/>
      <c r="C429" s="16"/>
      <c r="D429" s="16"/>
      <c r="E429" s="16"/>
      <c r="F429" s="16"/>
      <c r="G429" s="16"/>
      <c r="H429" s="13"/>
      <c r="I429" s="15"/>
      <c r="J429" s="15"/>
      <c r="K429" s="15"/>
      <c r="L429" s="16"/>
      <c r="M429" s="16"/>
      <c r="N429" s="16"/>
      <c r="O429" s="16"/>
      <c r="P429" s="150"/>
      <c r="Q429" s="16"/>
      <c r="R429" s="16"/>
      <c r="S429" s="16"/>
      <c r="T429" s="16"/>
      <c r="U429" s="2"/>
      <c r="V429" s="2"/>
      <c r="W429" s="2"/>
      <c r="X429" s="2"/>
      <c r="Y429" s="2"/>
      <c r="Z429" s="2"/>
    </row>
    <row r="430" ht="14.25" customHeight="1">
      <c r="A430" s="151"/>
      <c r="B430" s="123"/>
      <c r="C430" s="16"/>
      <c r="D430" s="16"/>
      <c r="E430" s="16"/>
      <c r="F430" s="16"/>
      <c r="G430" s="16"/>
      <c r="H430" s="13"/>
      <c r="I430" s="15"/>
      <c r="J430" s="15"/>
      <c r="K430" s="15"/>
      <c r="L430" s="16"/>
      <c r="M430" s="16"/>
      <c r="N430" s="16"/>
      <c r="O430" s="16"/>
      <c r="P430" s="150"/>
      <c r="Q430" s="16"/>
      <c r="R430" s="16"/>
      <c r="S430" s="16"/>
      <c r="T430" s="16"/>
      <c r="U430" s="2"/>
      <c r="V430" s="2"/>
      <c r="W430" s="2"/>
      <c r="X430" s="2"/>
      <c r="Y430" s="2"/>
      <c r="Z430" s="2"/>
    </row>
    <row r="431" ht="14.25" customHeight="1">
      <c r="A431" s="151"/>
      <c r="B431" s="123"/>
      <c r="C431" s="16"/>
      <c r="D431" s="16"/>
      <c r="E431" s="16"/>
      <c r="F431" s="16"/>
      <c r="G431" s="16"/>
      <c r="H431" s="13"/>
      <c r="I431" s="15"/>
      <c r="J431" s="15"/>
      <c r="K431" s="15"/>
      <c r="L431" s="16"/>
      <c r="M431" s="16"/>
      <c r="N431" s="16"/>
      <c r="O431" s="16"/>
      <c r="P431" s="150"/>
      <c r="Q431" s="16"/>
      <c r="R431" s="16"/>
      <c r="S431" s="16"/>
      <c r="T431" s="16"/>
      <c r="U431" s="2"/>
      <c r="V431" s="2"/>
      <c r="W431" s="2"/>
      <c r="X431" s="2"/>
      <c r="Y431" s="2"/>
      <c r="Z431" s="2"/>
    </row>
    <row r="432" ht="14.25" customHeight="1">
      <c r="A432" s="151"/>
      <c r="B432" s="123"/>
      <c r="C432" s="16"/>
      <c r="D432" s="16"/>
      <c r="E432" s="16"/>
      <c r="F432" s="16"/>
      <c r="G432" s="16"/>
      <c r="H432" s="13"/>
      <c r="I432" s="15"/>
      <c r="J432" s="15"/>
      <c r="K432" s="15"/>
      <c r="L432" s="16"/>
      <c r="M432" s="16"/>
      <c r="N432" s="16"/>
      <c r="O432" s="16"/>
      <c r="P432" s="150"/>
      <c r="Q432" s="16"/>
      <c r="R432" s="16"/>
      <c r="S432" s="16"/>
      <c r="T432" s="16"/>
      <c r="U432" s="2"/>
      <c r="V432" s="2"/>
      <c r="W432" s="2"/>
      <c r="X432" s="2"/>
      <c r="Y432" s="2"/>
      <c r="Z432" s="2"/>
    </row>
    <row r="433" ht="14.25" customHeight="1">
      <c r="A433" s="151"/>
      <c r="B433" s="123"/>
      <c r="C433" s="16"/>
      <c r="D433" s="16"/>
      <c r="E433" s="16"/>
      <c r="F433" s="16"/>
      <c r="G433" s="16"/>
      <c r="H433" s="13"/>
      <c r="I433" s="15"/>
      <c r="J433" s="15"/>
      <c r="K433" s="15"/>
      <c r="L433" s="16"/>
      <c r="M433" s="16"/>
      <c r="N433" s="16"/>
      <c r="O433" s="16"/>
      <c r="P433" s="150"/>
      <c r="Q433" s="16"/>
      <c r="R433" s="16"/>
      <c r="S433" s="16"/>
      <c r="T433" s="16"/>
      <c r="U433" s="2"/>
      <c r="V433" s="2"/>
      <c r="W433" s="2"/>
      <c r="X433" s="2"/>
      <c r="Y433" s="2"/>
      <c r="Z433" s="2"/>
    </row>
    <row r="434" ht="14.25" customHeight="1">
      <c r="A434" s="151"/>
      <c r="B434" s="123"/>
      <c r="C434" s="16"/>
      <c r="D434" s="16"/>
      <c r="E434" s="16"/>
      <c r="F434" s="16"/>
      <c r="G434" s="16"/>
      <c r="H434" s="13"/>
      <c r="I434" s="15"/>
      <c r="J434" s="15"/>
      <c r="K434" s="15"/>
      <c r="L434" s="16"/>
      <c r="M434" s="16"/>
      <c r="N434" s="16"/>
      <c r="O434" s="16"/>
      <c r="P434" s="150"/>
      <c r="Q434" s="16"/>
      <c r="R434" s="16"/>
      <c r="S434" s="16"/>
      <c r="T434" s="16"/>
      <c r="U434" s="2"/>
      <c r="V434" s="2"/>
      <c r="W434" s="2"/>
      <c r="X434" s="2"/>
      <c r="Y434" s="2"/>
      <c r="Z434" s="2"/>
    </row>
    <row r="435" ht="14.25" customHeight="1">
      <c r="A435" s="151"/>
      <c r="B435" s="123"/>
      <c r="C435" s="16"/>
      <c r="D435" s="16"/>
      <c r="E435" s="16"/>
      <c r="F435" s="16"/>
      <c r="G435" s="16"/>
      <c r="H435" s="13"/>
      <c r="I435" s="15"/>
      <c r="J435" s="15"/>
      <c r="K435" s="15"/>
      <c r="L435" s="16"/>
      <c r="M435" s="16"/>
      <c r="N435" s="16"/>
      <c r="O435" s="16"/>
      <c r="P435" s="150"/>
      <c r="Q435" s="16"/>
      <c r="R435" s="16"/>
      <c r="S435" s="16"/>
      <c r="T435" s="16"/>
      <c r="U435" s="2"/>
      <c r="V435" s="2"/>
      <c r="W435" s="2"/>
      <c r="X435" s="2"/>
      <c r="Y435" s="2"/>
      <c r="Z435" s="2"/>
    </row>
    <row r="436" ht="14.25" customHeight="1">
      <c r="A436" s="151"/>
      <c r="B436" s="123"/>
      <c r="C436" s="16"/>
      <c r="D436" s="16"/>
      <c r="E436" s="16"/>
      <c r="F436" s="16"/>
      <c r="G436" s="16"/>
      <c r="H436" s="13"/>
      <c r="I436" s="15"/>
      <c r="J436" s="15"/>
      <c r="K436" s="15"/>
      <c r="L436" s="16"/>
      <c r="M436" s="16"/>
      <c r="N436" s="16"/>
      <c r="O436" s="16"/>
      <c r="P436" s="150"/>
      <c r="Q436" s="16"/>
      <c r="R436" s="16"/>
      <c r="S436" s="16"/>
      <c r="T436" s="16"/>
      <c r="U436" s="2"/>
      <c r="V436" s="2"/>
      <c r="W436" s="2"/>
      <c r="X436" s="2"/>
      <c r="Y436" s="2"/>
      <c r="Z436" s="2"/>
    </row>
    <row r="437" ht="14.25" customHeight="1">
      <c r="A437" s="151"/>
      <c r="B437" s="123"/>
      <c r="C437" s="16"/>
      <c r="D437" s="16"/>
      <c r="E437" s="16"/>
      <c r="F437" s="16"/>
      <c r="G437" s="16"/>
      <c r="H437" s="13"/>
      <c r="I437" s="15"/>
      <c r="J437" s="15"/>
      <c r="K437" s="15"/>
      <c r="L437" s="16"/>
      <c r="M437" s="16"/>
      <c r="N437" s="16"/>
      <c r="O437" s="16"/>
      <c r="P437" s="150"/>
      <c r="Q437" s="16"/>
      <c r="R437" s="16"/>
      <c r="S437" s="16"/>
      <c r="T437" s="16"/>
      <c r="U437" s="2"/>
      <c r="V437" s="2"/>
      <c r="W437" s="2"/>
      <c r="X437" s="2"/>
      <c r="Y437" s="2"/>
      <c r="Z437" s="2"/>
    </row>
    <row r="438" ht="14.25" customHeight="1">
      <c r="A438" s="151"/>
      <c r="B438" s="123"/>
      <c r="C438" s="16"/>
      <c r="D438" s="16"/>
      <c r="E438" s="16"/>
      <c r="F438" s="16"/>
      <c r="G438" s="16"/>
      <c r="H438" s="13"/>
      <c r="I438" s="15"/>
      <c r="J438" s="15"/>
      <c r="K438" s="15"/>
      <c r="L438" s="16"/>
      <c r="M438" s="16"/>
      <c r="N438" s="16"/>
      <c r="O438" s="16"/>
      <c r="P438" s="150"/>
      <c r="Q438" s="16"/>
      <c r="R438" s="16"/>
      <c r="S438" s="16"/>
      <c r="T438" s="16"/>
      <c r="U438" s="2"/>
      <c r="V438" s="2"/>
      <c r="W438" s="2"/>
      <c r="X438" s="2"/>
      <c r="Y438" s="2"/>
      <c r="Z438" s="2"/>
    </row>
    <row r="439" ht="14.25" customHeight="1">
      <c r="A439" s="151"/>
      <c r="B439" s="123"/>
      <c r="C439" s="16"/>
      <c r="D439" s="16"/>
      <c r="E439" s="16"/>
      <c r="F439" s="16"/>
      <c r="G439" s="16"/>
      <c r="H439" s="13"/>
      <c r="I439" s="15"/>
      <c r="J439" s="15"/>
      <c r="K439" s="15"/>
      <c r="L439" s="16"/>
      <c r="M439" s="16"/>
      <c r="N439" s="16"/>
      <c r="O439" s="16"/>
      <c r="P439" s="150"/>
      <c r="Q439" s="16"/>
      <c r="R439" s="16"/>
      <c r="S439" s="16"/>
      <c r="T439" s="16"/>
      <c r="U439" s="2"/>
      <c r="V439" s="2"/>
      <c r="W439" s="2"/>
      <c r="X439" s="2"/>
      <c r="Y439" s="2"/>
      <c r="Z439" s="2"/>
    </row>
    <row r="440" ht="14.25" customHeight="1">
      <c r="A440" s="151"/>
      <c r="B440" s="123"/>
      <c r="C440" s="16"/>
      <c r="D440" s="16"/>
      <c r="E440" s="16"/>
      <c r="F440" s="16"/>
      <c r="G440" s="16"/>
      <c r="H440" s="13"/>
      <c r="I440" s="15"/>
      <c r="J440" s="15"/>
      <c r="K440" s="15"/>
      <c r="L440" s="16"/>
      <c r="M440" s="16"/>
      <c r="N440" s="16"/>
      <c r="O440" s="16"/>
      <c r="P440" s="150"/>
      <c r="Q440" s="16"/>
      <c r="R440" s="16"/>
      <c r="S440" s="16"/>
      <c r="T440" s="16"/>
      <c r="U440" s="2"/>
      <c r="V440" s="2"/>
      <c r="W440" s="2"/>
      <c r="X440" s="2"/>
      <c r="Y440" s="2"/>
      <c r="Z440" s="2"/>
    </row>
    <row r="441" ht="14.25" customHeight="1">
      <c r="A441" s="151"/>
      <c r="B441" s="123"/>
      <c r="C441" s="16"/>
      <c r="D441" s="16"/>
      <c r="E441" s="16"/>
      <c r="F441" s="16"/>
      <c r="G441" s="16"/>
      <c r="H441" s="13"/>
      <c r="I441" s="15"/>
      <c r="J441" s="15"/>
      <c r="K441" s="15"/>
      <c r="L441" s="16"/>
      <c r="M441" s="16"/>
      <c r="N441" s="16"/>
      <c r="O441" s="16"/>
      <c r="P441" s="150"/>
      <c r="Q441" s="16"/>
      <c r="R441" s="16"/>
      <c r="S441" s="16"/>
      <c r="T441" s="16"/>
      <c r="U441" s="2"/>
      <c r="V441" s="2"/>
      <c r="W441" s="2"/>
      <c r="X441" s="2"/>
      <c r="Y441" s="2"/>
      <c r="Z441" s="2"/>
    </row>
    <row r="442" ht="14.25" customHeight="1">
      <c r="A442" s="151"/>
      <c r="B442" s="123"/>
      <c r="C442" s="16"/>
      <c r="D442" s="16"/>
      <c r="E442" s="16"/>
      <c r="F442" s="16"/>
      <c r="G442" s="16"/>
      <c r="H442" s="13"/>
      <c r="I442" s="15"/>
      <c r="J442" s="15"/>
      <c r="K442" s="15"/>
      <c r="L442" s="16"/>
      <c r="M442" s="16"/>
      <c r="N442" s="16"/>
      <c r="O442" s="16"/>
      <c r="P442" s="150"/>
      <c r="Q442" s="16"/>
      <c r="R442" s="16"/>
      <c r="S442" s="16"/>
      <c r="T442" s="16"/>
      <c r="U442" s="2"/>
      <c r="V442" s="2"/>
      <c r="W442" s="2"/>
      <c r="X442" s="2"/>
      <c r="Y442" s="2"/>
      <c r="Z442" s="2"/>
    </row>
    <row r="443" ht="14.25" customHeight="1">
      <c r="A443" s="151"/>
      <c r="B443" s="123"/>
      <c r="C443" s="16"/>
      <c r="D443" s="16"/>
      <c r="E443" s="16"/>
      <c r="F443" s="16"/>
      <c r="G443" s="16"/>
      <c r="H443" s="13"/>
      <c r="I443" s="15"/>
      <c r="J443" s="15"/>
      <c r="K443" s="15"/>
      <c r="L443" s="16"/>
      <c r="M443" s="16"/>
      <c r="N443" s="16"/>
      <c r="O443" s="16"/>
      <c r="P443" s="150"/>
      <c r="Q443" s="16"/>
      <c r="R443" s="16"/>
      <c r="S443" s="16"/>
      <c r="T443" s="16"/>
      <c r="U443" s="2"/>
      <c r="V443" s="2"/>
      <c r="W443" s="2"/>
      <c r="X443" s="2"/>
      <c r="Y443" s="2"/>
      <c r="Z443" s="2"/>
    </row>
    <row r="444" ht="14.25" customHeight="1">
      <c r="A444" s="151"/>
      <c r="B444" s="123"/>
      <c r="C444" s="16"/>
      <c r="D444" s="16"/>
      <c r="E444" s="16"/>
      <c r="F444" s="16"/>
      <c r="G444" s="16"/>
      <c r="H444" s="13"/>
      <c r="I444" s="15"/>
      <c r="J444" s="15"/>
      <c r="K444" s="15"/>
      <c r="L444" s="16"/>
      <c r="M444" s="16"/>
      <c r="N444" s="16"/>
      <c r="O444" s="16"/>
      <c r="P444" s="150"/>
      <c r="Q444" s="16"/>
      <c r="R444" s="16"/>
      <c r="S444" s="16"/>
      <c r="T444" s="16"/>
      <c r="U444" s="2"/>
      <c r="V444" s="2"/>
      <c r="W444" s="2"/>
      <c r="X444" s="2"/>
      <c r="Y444" s="2"/>
      <c r="Z444" s="2"/>
    </row>
    <row r="445" ht="14.25" customHeight="1">
      <c r="A445" s="151"/>
      <c r="B445" s="123"/>
      <c r="C445" s="16"/>
      <c r="D445" s="16"/>
      <c r="E445" s="16"/>
      <c r="F445" s="16"/>
      <c r="G445" s="16"/>
      <c r="H445" s="13"/>
      <c r="I445" s="15"/>
      <c r="J445" s="15"/>
      <c r="K445" s="15"/>
      <c r="L445" s="16"/>
      <c r="M445" s="16"/>
      <c r="N445" s="16"/>
      <c r="O445" s="16"/>
      <c r="P445" s="150"/>
      <c r="Q445" s="16"/>
      <c r="R445" s="16"/>
      <c r="S445" s="16"/>
      <c r="T445" s="16"/>
      <c r="U445" s="2"/>
      <c r="V445" s="2"/>
      <c r="W445" s="2"/>
      <c r="X445" s="2"/>
      <c r="Y445" s="2"/>
      <c r="Z445" s="2"/>
    </row>
    <row r="446" ht="14.25" customHeight="1">
      <c r="A446" s="151"/>
      <c r="B446" s="123"/>
      <c r="C446" s="16"/>
      <c r="D446" s="16"/>
      <c r="E446" s="16"/>
      <c r="F446" s="16"/>
      <c r="G446" s="16"/>
      <c r="H446" s="13"/>
      <c r="I446" s="15"/>
      <c r="J446" s="15"/>
      <c r="K446" s="15"/>
      <c r="L446" s="16"/>
      <c r="M446" s="16"/>
      <c r="N446" s="16"/>
      <c r="O446" s="16"/>
      <c r="P446" s="150"/>
      <c r="Q446" s="16"/>
      <c r="R446" s="16"/>
      <c r="S446" s="16"/>
      <c r="T446" s="16"/>
      <c r="U446" s="2"/>
      <c r="V446" s="2"/>
      <c r="W446" s="2"/>
      <c r="X446" s="2"/>
      <c r="Y446" s="2"/>
      <c r="Z446" s="2"/>
    </row>
    <row r="447" ht="14.25" customHeight="1">
      <c r="A447" s="151"/>
      <c r="B447" s="123"/>
      <c r="C447" s="16"/>
      <c r="D447" s="16"/>
      <c r="E447" s="16"/>
      <c r="F447" s="16"/>
      <c r="G447" s="16"/>
      <c r="H447" s="13"/>
      <c r="I447" s="15"/>
      <c r="J447" s="15"/>
      <c r="K447" s="15"/>
      <c r="L447" s="16"/>
      <c r="M447" s="16"/>
      <c r="N447" s="16"/>
      <c r="O447" s="16"/>
      <c r="P447" s="150"/>
      <c r="Q447" s="16"/>
      <c r="R447" s="16"/>
      <c r="S447" s="16"/>
      <c r="T447" s="16"/>
      <c r="U447" s="2"/>
      <c r="V447" s="2"/>
      <c r="W447" s="2"/>
      <c r="X447" s="2"/>
      <c r="Y447" s="2"/>
      <c r="Z447" s="2"/>
    </row>
    <row r="448" ht="14.25" customHeight="1">
      <c r="A448" s="151"/>
      <c r="B448" s="123"/>
      <c r="C448" s="16"/>
      <c r="D448" s="16"/>
      <c r="E448" s="16"/>
      <c r="F448" s="16"/>
      <c r="G448" s="16"/>
      <c r="H448" s="13"/>
      <c r="I448" s="15"/>
      <c r="J448" s="15"/>
      <c r="K448" s="15"/>
      <c r="L448" s="16"/>
      <c r="M448" s="16"/>
      <c r="N448" s="16"/>
      <c r="O448" s="16"/>
      <c r="P448" s="150"/>
      <c r="Q448" s="16"/>
      <c r="R448" s="16"/>
      <c r="S448" s="16"/>
      <c r="T448" s="16"/>
      <c r="U448" s="2"/>
      <c r="V448" s="2"/>
      <c r="W448" s="2"/>
      <c r="X448" s="2"/>
      <c r="Y448" s="2"/>
      <c r="Z448" s="2"/>
    </row>
    <row r="449" ht="14.25" customHeight="1">
      <c r="A449" s="151"/>
      <c r="B449" s="123"/>
      <c r="C449" s="16"/>
      <c r="D449" s="16"/>
      <c r="E449" s="16"/>
      <c r="F449" s="16"/>
      <c r="G449" s="16"/>
      <c r="H449" s="13"/>
      <c r="I449" s="15"/>
      <c r="J449" s="15"/>
      <c r="K449" s="15"/>
      <c r="L449" s="16"/>
      <c r="M449" s="16"/>
      <c r="N449" s="16"/>
      <c r="O449" s="16"/>
      <c r="P449" s="150"/>
      <c r="Q449" s="16"/>
      <c r="R449" s="16"/>
      <c r="S449" s="16"/>
      <c r="T449" s="16"/>
      <c r="U449" s="2"/>
      <c r="V449" s="2"/>
      <c r="W449" s="2"/>
      <c r="X449" s="2"/>
      <c r="Y449" s="2"/>
      <c r="Z449" s="2"/>
    </row>
    <row r="450" ht="14.25" customHeight="1">
      <c r="A450" s="151"/>
      <c r="B450" s="123"/>
      <c r="C450" s="16"/>
      <c r="D450" s="16"/>
      <c r="E450" s="16"/>
      <c r="F450" s="16"/>
      <c r="G450" s="16"/>
      <c r="H450" s="13"/>
      <c r="I450" s="15"/>
      <c r="J450" s="15"/>
      <c r="K450" s="15"/>
      <c r="L450" s="16"/>
      <c r="M450" s="16"/>
      <c r="N450" s="16"/>
      <c r="O450" s="16"/>
      <c r="P450" s="150"/>
      <c r="Q450" s="16"/>
      <c r="R450" s="16"/>
      <c r="S450" s="16"/>
      <c r="T450" s="16"/>
      <c r="U450" s="2"/>
      <c r="V450" s="2"/>
      <c r="W450" s="2"/>
      <c r="X450" s="2"/>
      <c r="Y450" s="2"/>
      <c r="Z450" s="2"/>
    </row>
    <row r="451" ht="14.25" customHeight="1">
      <c r="A451" s="151"/>
      <c r="B451" s="123"/>
      <c r="C451" s="16"/>
      <c r="D451" s="16"/>
      <c r="E451" s="16"/>
      <c r="F451" s="16"/>
      <c r="G451" s="16"/>
      <c r="H451" s="13"/>
      <c r="I451" s="15"/>
      <c r="J451" s="15"/>
      <c r="K451" s="15"/>
      <c r="L451" s="16"/>
      <c r="M451" s="16"/>
      <c r="N451" s="16"/>
      <c r="O451" s="16"/>
      <c r="P451" s="150"/>
      <c r="Q451" s="16"/>
      <c r="R451" s="16"/>
      <c r="S451" s="16"/>
      <c r="T451" s="16"/>
      <c r="U451" s="2"/>
      <c r="V451" s="2"/>
      <c r="W451" s="2"/>
      <c r="X451" s="2"/>
      <c r="Y451" s="2"/>
      <c r="Z451" s="2"/>
    </row>
    <row r="452" ht="14.25" customHeight="1">
      <c r="A452" s="151"/>
      <c r="B452" s="123"/>
      <c r="C452" s="16"/>
      <c r="D452" s="16"/>
      <c r="E452" s="16"/>
      <c r="F452" s="16"/>
      <c r="G452" s="16"/>
      <c r="H452" s="13"/>
      <c r="I452" s="15"/>
      <c r="J452" s="15"/>
      <c r="K452" s="15"/>
      <c r="L452" s="16"/>
      <c r="M452" s="16"/>
      <c r="N452" s="16"/>
      <c r="O452" s="16"/>
      <c r="P452" s="150"/>
      <c r="Q452" s="16"/>
      <c r="R452" s="16"/>
      <c r="S452" s="16"/>
      <c r="T452" s="16"/>
      <c r="U452" s="2"/>
      <c r="V452" s="2"/>
      <c r="W452" s="2"/>
      <c r="X452" s="2"/>
      <c r="Y452" s="2"/>
      <c r="Z452" s="2"/>
    </row>
    <row r="453" ht="14.25" customHeight="1">
      <c r="A453" s="151"/>
      <c r="B453" s="123"/>
      <c r="C453" s="16"/>
      <c r="D453" s="16"/>
      <c r="E453" s="16"/>
      <c r="F453" s="16"/>
      <c r="G453" s="16"/>
      <c r="H453" s="13"/>
      <c r="I453" s="15"/>
      <c r="J453" s="15"/>
      <c r="K453" s="15"/>
      <c r="L453" s="16"/>
      <c r="M453" s="16"/>
      <c r="N453" s="16"/>
      <c r="O453" s="16"/>
      <c r="P453" s="150"/>
      <c r="Q453" s="16"/>
      <c r="R453" s="16"/>
      <c r="S453" s="16"/>
      <c r="T453" s="16"/>
      <c r="U453" s="2"/>
      <c r="V453" s="2"/>
      <c r="W453" s="2"/>
      <c r="X453" s="2"/>
      <c r="Y453" s="2"/>
      <c r="Z453" s="2"/>
    </row>
    <row r="454" ht="14.25" customHeight="1">
      <c r="A454" s="151"/>
      <c r="B454" s="123"/>
      <c r="C454" s="16"/>
      <c r="D454" s="16"/>
      <c r="E454" s="16"/>
      <c r="F454" s="16"/>
      <c r="G454" s="16"/>
      <c r="H454" s="13"/>
      <c r="I454" s="15"/>
      <c r="J454" s="15"/>
      <c r="K454" s="15"/>
      <c r="L454" s="16"/>
      <c r="M454" s="16"/>
      <c r="N454" s="16"/>
      <c r="O454" s="16"/>
      <c r="P454" s="150"/>
      <c r="Q454" s="16"/>
      <c r="R454" s="16"/>
      <c r="S454" s="16"/>
      <c r="T454" s="16"/>
      <c r="U454" s="2"/>
      <c r="V454" s="2"/>
      <c r="W454" s="2"/>
      <c r="X454" s="2"/>
      <c r="Y454" s="2"/>
      <c r="Z454" s="2"/>
    </row>
    <row r="455" ht="14.25" customHeight="1">
      <c r="A455" s="151"/>
      <c r="B455" s="123"/>
      <c r="C455" s="16"/>
      <c r="D455" s="16"/>
      <c r="E455" s="16"/>
      <c r="F455" s="16"/>
      <c r="G455" s="16"/>
      <c r="H455" s="13"/>
      <c r="I455" s="15"/>
      <c r="J455" s="15"/>
      <c r="K455" s="15"/>
      <c r="L455" s="16"/>
      <c r="M455" s="16"/>
      <c r="N455" s="16"/>
      <c r="O455" s="16"/>
      <c r="P455" s="150"/>
      <c r="Q455" s="16"/>
      <c r="R455" s="16"/>
      <c r="S455" s="16"/>
      <c r="T455" s="16"/>
      <c r="U455" s="2"/>
      <c r="V455" s="2"/>
      <c r="W455" s="2"/>
      <c r="X455" s="2"/>
      <c r="Y455" s="2"/>
      <c r="Z455" s="2"/>
    </row>
    <row r="456" ht="14.25" customHeight="1">
      <c r="A456" s="151"/>
      <c r="B456" s="123"/>
      <c r="C456" s="16"/>
      <c r="D456" s="16"/>
      <c r="E456" s="16"/>
      <c r="F456" s="16"/>
      <c r="G456" s="16"/>
      <c r="H456" s="13"/>
      <c r="I456" s="15"/>
      <c r="J456" s="15"/>
      <c r="K456" s="15"/>
      <c r="L456" s="16"/>
      <c r="M456" s="16"/>
      <c r="N456" s="16"/>
      <c r="O456" s="16"/>
      <c r="P456" s="150"/>
      <c r="Q456" s="16"/>
      <c r="R456" s="16"/>
      <c r="S456" s="16"/>
      <c r="T456" s="16"/>
      <c r="U456" s="2"/>
      <c r="V456" s="2"/>
      <c r="W456" s="2"/>
      <c r="X456" s="2"/>
      <c r="Y456" s="2"/>
      <c r="Z456" s="2"/>
    </row>
    <row r="457" ht="14.25" customHeight="1">
      <c r="A457" s="151"/>
      <c r="B457" s="123"/>
      <c r="C457" s="16"/>
      <c r="D457" s="16"/>
      <c r="E457" s="16"/>
      <c r="F457" s="16"/>
      <c r="G457" s="16"/>
      <c r="H457" s="13"/>
      <c r="I457" s="15"/>
      <c r="J457" s="15"/>
      <c r="K457" s="15"/>
      <c r="L457" s="16"/>
      <c r="M457" s="16"/>
      <c r="N457" s="16"/>
      <c r="O457" s="16"/>
      <c r="P457" s="150"/>
      <c r="Q457" s="16"/>
      <c r="R457" s="16"/>
      <c r="S457" s="16"/>
      <c r="T457" s="16"/>
      <c r="U457" s="2"/>
      <c r="V457" s="2"/>
      <c r="W457" s="2"/>
      <c r="X457" s="2"/>
      <c r="Y457" s="2"/>
      <c r="Z457" s="2"/>
    </row>
    <row r="458" ht="14.25" customHeight="1">
      <c r="A458" s="151"/>
      <c r="B458" s="123"/>
      <c r="C458" s="16"/>
      <c r="D458" s="16"/>
      <c r="E458" s="16"/>
      <c r="F458" s="16"/>
      <c r="G458" s="16"/>
      <c r="H458" s="13"/>
      <c r="I458" s="15"/>
      <c r="J458" s="15"/>
      <c r="K458" s="15"/>
      <c r="L458" s="16"/>
      <c r="M458" s="16"/>
      <c r="N458" s="16"/>
      <c r="O458" s="16"/>
      <c r="P458" s="150"/>
      <c r="Q458" s="16"/>
      <c r="R458" s="16"/>
      <c r="S458" s="16"/>
      <c r="T458" s="16"/>
      <c r="U458" s="2"/>
      <c r="V458" s="2"/>
      <c r="W458" s="2"/>
      <c r="X458" s="2"/>
      <c r="Y458" s="2"/>
      <c r="Z458" s="2"/>
    </row>
    <row r="459" ht="14.25" customHeight="1">
      <c r="A459" s="151"/>
      <c r="B459" s="123"/>
      <c r="C459" s="16"/>
      <c r="D459" s="16"/>
      <c r="E459" s="16"/>
      <c r="F459" s="16"/>
      <c r="G459" s="16"/>
      <c r="H459" s="13"/>
      <c r="I459" s="15"/>
      <c r="J459" s="15"/>
      <c r="K459" s="15"/>
      <c r="L459" s="16"/>
      <c r="M459" s="16"/>
      <c r="N459" s="16"/>
      <c r="O459" s="16"/>
      <c r="P459" s="150"/>
      <c r="Q459" s="16"/>
      <c r="R459" s="16"/>
      <c r="S459" s="16"/>
      <c r="T459" s="16"/>
      <c r="U459" s="2"/>
      <c r="V459" s="2"/>
      <c r="W459" s="2"/>
      <c r="X459" s="2"/>
      <c r="Y459" s="2"/>
      <c r="Z459" s="2"/>
    </row>
    <row r="460" ht="14.25" customHeight="1">
      <c r="A460" s="151"/>
      <c r="B460" s="123"/>
      <c r="C460" s="16"/>
      <c r="D460" s="16"/>
      <c r="E460" s="16"/>
      <c r="F460" s="16"/>
      <c r="G460" s="16"/>
      <c r="H460" s="13"/>
      <c r="I460" s="15"/>
      <c r="J460" s="15"/>
      <c r="K460" s="15"/>
      <c r="L460" s="16"/>
      <c r="M460" s="16"/>
      <c r="N460" s="16"/>
      <c r="O460" s="16"/>
      <c r="P460" s="150"/>
      <c r="Q460" s="16"/>
      <c r="R460" s="16"/>
      <c r="S460" s="16"/>
      <c r="T460" s="16"/>
      <c r="U460" s="2"/>
      <c r="V460" s="2"/>
      <c r="W460" s="2"/>
      <c r="X460" s="2"/>
      <c r="Y460" s="2"/>
      <c r="Z460" s="2"/>
    </row>
    <row r="461" ht="14.25" customHeight="1">
      <c r="A461" s="151"/>
      <c r="B461" s="123"/>
      <c r="C461" s="16"/>
      <c r="D461" s="16"/>
      <c r="E461" s="16"/>
      <c r="F461" s="16"/>
      <c r="G461" s="16"/>
      <c r="H461" s="13"/>
      <c r="I461" s="15"/>
      <c r="J461" s="15"/>
      <c r="K461" s="15"/>
      <c r="L461" s="16"/>
      <c r="M461" s="16"/>
      <c r="N461" s="16"/>
      <c r="O461" s="16"/>
      <c r="P461" s="150"/>
      <c r="Q461" s="16"/>
      <c r="R461" s="16"/>
      <c r="S461" s="16"/>
      <c r="T461" s="16"/>
      <c r="U461" s="2"/>
      <c r="V461" s="2"/>
      <c r="W461" s="2"/>
      <c r="X461" s="2"/>
      <c r="Y461" s="2"/>
      <c r="Z461" s="2"/>
    </row>
    <row r="462" ht="14.25" customHeight="1">
      <c r="A462" s="151"/>
      <c r="B462" s="123"/>
      <c r="C462" s="16"/>
      <c r="D462" s="16"/>
      <c r="E462" s="16"/>
      <c r="F462" s="16"/>
      <c r="G462" s="16"/>
      <c r="H462" s="13"/>
      <c r="I462" s="15"/>
      <c r="J462" s="15"/>
      <c r="K462" s="15"/>
      <c r="L462" s="16"/>
      <c r="M462" s="16"/>
      <c r="N462" s="16"/>
      <c r="O462" s="16"/>
      <c r="P462" s="150"/>
      <c r="Q462" s="16"/>
      <c r="R462" s="16"/>
      <c r="S462" s="16"/>
      <c r="T462" s="16"/>
      <c r="U462" s="2"/>
      <c r="V462" s="2"/>
      <c r="W462" s="2"/>
      <c r="X462" s="2"/>
      <c r="Y462" s="2"/>
      <c r="Z462" s="2"/>
    </row>
    <row r="463" ht="14.25" customHeight="1">
      <c r="A463" s="151"/>
      <c r="B463" s="123"/>
      <c r="C463" s="16"/>
      <c r="D463" s="16"/>
      <c r="E463" s="16"/>
      <c r="F463" s="16"/>
      <c r="G463" s="16"/>
      <c r="H463" s="13"/>
      <c r="I463" s="15"/>
      <c r="J463" s="15"/>
      <c r="K463" s="15"/>
      <c r="L463" s="16"/>
      <c r="M463" s="16"/>
      <c r="N463" s="16"/>
      <c r="O463" s="16"/>
      <c r="P463" s="150"/>
      <c r="Q463" s="16"/>
      <c r="R463" s="16"/>
      <c r="S463" s="16"/>
      <c r="T463" s="16"/>
      <c r="U463" s="2"/>
      <c r="V463" s="2"/>
      <c r="W463" s="2"/>
      <c r="X463" s="2"/>
      <c r="Y463" s="2"/>
      <c r="Z463" s="2"/>
    </row>
    <row r="464" ht="14.25" customHeight="1">
      <c r="A464" s="151"/>
      <c r="B464" s="123"/>
      <c r="C464" s="16"/>
      <c r="D464" s="16"/>
      <c r="E464" s="16"/>
      <c r="F464" s="16"/>
      <c r="G464" s="16"/>
      <c r="H464" s="13"/>
      <c r="I464" s="15"/>
      <c r="J464" s="15"/>
      <c r="K464" s="15"/>
      <c r="L464" s="16"/>
      <c r="M464" s="16"/>
      <c r="N464" s="16"/>
      <c r="O464" s="16"/>
      <c r="P464" s="150"/>
      <c r="Q464" s="16"/>
      <c r="R464" s="16"/>
      <c r="S464" s="16"/>
      <c r="T464" s="16"/>
      <c r="U464" s="2"/>
      <c r="V464" s="2"/>
      <c r="W464" s="2"/>
      <c r="X464" s="2"/>
      <c r="Y464" s="2"/>
      <c r="Z464" s="2"/>
    </row>
    <row r="465" ht="14.25" customHeight="1">
      <c r="A465" s="151"/>
      <c r="B465" s="123"/>
      <c r="C465" s="16"/>
      <c r="D465" s="16"/>
      <c r="E465" s="16"/>
      <c r="F465" s="16"/>
      <c r="G465" s="16"/>
      <c r="H465" s="13"/>
      <c r="I465" s="15"/>
      <c r="J465" s="15"/>
      <c r="K465" s="15"/>
      <c r="L465" s="16"/>
      <c r="M465" s="16"/>
      <c r="N465" s="16"/>
      <c r="O465" s="16"/>
      <c r="P465" s="150"/>
      <c r="Q465" s="16"/>
      <c r="R465" s="16"/>
      <c r="S465" s="16"/>
      <c r="T465" s="16"/>
      <c r="U465" s="2"/>
      <c r="V465" s="2"/>
      <c r="W465" s="2"/>
      <c r="X465" s="2"/>
      <c r="Y465" s="2"/>
      <c r="Z465" s="2"/>
    </row>
    <row r="466" ht="14.25" customHeight="1">
      <c r="A466" s="151"/>
      <c r="B466" s="123"/>
      <c r="C466" s="16"/>
      <c r="D466" s="16"/>
      <c r="E466" s="16"/>
      <c r="F466" s="16"/>
      <c r="G466" s="16"/>
      <c r="H466" s="13"/>
      <c r="I466" s="15"/>
      <c r="J466" s="15"/>
      <c r="K466" s="15"/>
      <c r="L466" s="16"/>
      <c r="M466" s="16"/>
      <c r="N466" s="16"/>
      <c r="O466" s="16"/>
      <c r="P466" s="150"/>
      <c r="Q466" s="16"/>
      <c r="R466" s="16"/>
      <c r="S466" s="16"/>
      <c r="T466" s="16"/>
      <c r="U466" s="2"/>
      <c r="V466" s="2"/>
      <c r="W466" s="2"/>
      <c r="X466" s="2"/>
      <c r="Y466" s="2"/>
      <c r="Z466" s="2"/>
    </row>
    <row r="467" ht="14.25" customHeight="1">
      <c r="A467" s="151"/>
      <c r="B467" s="123"/>
      <c r="C467" s="16"/>
      <c r="D467" s="16"/>
      <c r="E467" s="16"/>
      <c r="F467" s="16"/>
      <c r="G467" s="16"/>
      <c r="H467" s="13"/>
      <c r="I467" s="15"/>
      <c r="J467" s="15"/>
      <c r="K467" s="15"/>
      <c r="L467" s="16"/>
      <c r="M467" s="16"/>
      <c r="N467" s="16"/>
      <c r="O467" s="16"/>
      <c r="P467" s="150"/>
      <c r="Q467" s="16"/>
      <c r="R467" s="16"/>
      <c r="S467" s="16"/>
      <c r="T467" s="16"/>
      <c r="U467" s="2"/>
      <c r="V467" s="2"/>
      <c r="W467" s="2"/>
      <c r="X467" s="2"/>
      <c r="Y467" s="2"/>
      <c r="Z467" s="2"/>
    </row>
    <row r="468" ht="14.25" customHeight="1">
      <c r="A468" s="151"/>
      <c r="B468" s="123"/>
      <c r="C468" s="16"/>
      <c r="D468" s="16"/>
      <c r="E468" s="16"/>
      <c r="F468" s="16"/>
      <c r="G468" s="16"/>
      <c r="H468" s="13"/>
      <c r="I468" s="15"/>
      <c r="J468" s="15"/>
      <c r="K468" s="15"/>
      <c r="L468" s="16"/>
      <c r="M468" s="16"/>
      <c r="N468" s="16"/>
      <c r="O468" s="16"/>
      <c r="P468" s="150"/>
      <c r="Q468" s="16"/>
      <c r="R468" s="16"/>
      <c r="S468" s="16"/>
      <c r="T468" s="16"/>
      <c r="U468" s="2"/>
      <c r="V468" s="2"/>
      <c r="W468" s="2"/>
      <c r="X468" s="2"/>
      <c r="Y468" s="2"/>
      <c r="Z468" s="2"/>
    </row>
    <row r="469" ht="14.25" customHeight="1">
      <c r="A469" s="151"/>
      <c r="B469" s="123"/>
      <c r="C469" s="16"/>
      <c r="D469" s="16"/>
      <c r="E469" s="16"/>
      <c r="F469" s="16"/>
      <c r="G469" s="16"/>
      <c r="H469" s="13"/>
      <c r="I469" s="15"/>
      <c r="J469" s="15"/>
      <c r="K469" s="15"/>
      <c r="L469" s="16"/>
      <c r="M469" s="16"/>
      <c r="N469" s="16"/>
      <c r="O469" s="16"/>
      <c r="P469" s="150"/>
      <c r="Q469" s="16"/>
      <c r="R469" s="16"/>
      <c r="S469" s="16"/>
      <c r="T469" s="16"/>
      <c r="U469" s="2"/>
      <c r="V469" s="2"/>
      <c r="W469" s="2"/>
      <c r="X469" s="2"/>
      <c r="Y469" s="2"/>
      <c r="Z469" s="2"/>
    </row>
    <row r="470" ht="14.25" customHeight="1">
      <c r="A470" s="151"/>
      <c r="B470" s="123"/>
      <c r="C470" s="16"/>
      <c r="D470" s="16"/>
      <c r="E470" s="16"/>
      <c r="F470" s="16"/>
      <c r="G470" s="16"/>
      <c r="H470" s="13"/>
      <c r="I470" s="15"/>
      <c r="J470" s="15"/>
      <c r="K470" s="15"/>
      <c r="L470" s="16"/>
      <c r="M470" s="16"/>
      <c r="N470" s="16"/>
      <c r="O470" s="16"/>
      <c r="P470" s="150"/>
      <c r="Q470" s="16"/>
      <c r="R470" s="16"/>
      <c r="S470" s="16"/>
      <c r="T470" s="16"/>
      <c r="U470" s="2"/>
      <c r="V470" s="2"/>
      <c r="W470" s="2"/>
      <c r="X470" s="2"/>
      <c r="Y470" s="2"/>
      <c r="Z470" s="2"/>
    </row>
    <row r="471" ht="14.25" customHeight="1">
      <c r="A471" s="151"/>
      <c r="B471" s="123"/>
      <c r="C471" s="16"/>
      <c r="D471" s="16"/>
      <c r="E471" s="16"/>
      <c r="F471" s="16"/>
      <c r="G471" s="16"/>
      <c r="H471" s="13"/>
      <c r="I471" s="15"/>
      <c r="J471" s="15"/>
      <c r="K471" s="15"/>
      <c r="L471" s="16"/>
      <c r="M471" s="16"/>
      <c r="N471" s="16"/>
      <c r="O471" s="16"/>
      <c r="P471" s="150"/>
      <c r="Q471" s="16"/>
      <c r="R471" s="16"/>
      <c r="S471" s="16"/>
      <c r="T471" s="16"/>
      <c r="U471" s="2"/>
      <c r="V471" s="2"/>
      <c r="W471" s="2"/>
      <c r="X471" s="2"/>
      <c r="Y471" s="2"/>
      <c r="Z471" s="2"/>
    </row>
    <row r="472" ht="14.25" customHeight="1">
      <c r="A472" s="151"/>
      <c r="B472" s="123"/>
      <c r="C472" s="16"/>
      <c r="D472" s="16"/>
      <c r="E472" s="16"/>
      <c r="F472" s="16"/>
      <c r="G472" s="16"/>
      <c r="H472" s="13"/>
      <c r="I472" s="15"/>
      <c r="J472" s="15"/>
      <c r="K472" s="15"/>
      <c r="L472" s="16"/>
      <c r="M472" s="16"/>
      <c r="N472" s="16"/>
      <c r="O472" s="16"/>
      <c r="P472" s="150"/>
      <c r="Q472" s="16"/>
      <c r="R472" s="16"/>
      <c r="S472" s="16"/>
      <c r="T472" s="16"/>
      <c r="U472" s="2"/>
      <c r="V472" s="2"/>
      <c r="W472" s="2"/>
      <c r="X472" s="2"/>
      <c r="Y472" s="2"/>
      <c r="Z472" s="2"/>
    </row>
    <row r="473" ht="14.25" customHeight="1">
      <c r="A473" s="151"/>
      <c r="B473" s="123"/>
      <c r="C473" s="16"/>
      <c r="D473" s="16"/>
      <c r="E473" s="16"/>
      <c r="F473" s="16"/>
      <c r="G473" s="16"/>
      <c r="H473" s="13"/>
      <c r="I473" s="15"/>
      <c r="J473" s="15"/>
      <c r="K473" s="15"/>
      <c r="L473" s="16"/>
      <c r="M473" s="16"/>
      <c r="N473" s="16"/>
      <c r="O473" s="16"/>
      <c r="P473" s="150"/>
      <c r="Q473" s="16"/>
      <c r="R473" s="16"/>
      <c r="S473" s="16"/>
      <c r="T473" s="16"/>
      <c r="U473" s="2"/>
      <c r="V473" s="2"/>
      <c r="W473" s="2"/>
      <c r="X473" s="2"/>
      <c r="Y473" s="2"/>
      <c r="Z473" s="2"/>
    </row>
    <row r="474" ht="14.25" customHeight="1">
      <c r="A474" s="151"/>
      <c r="B474" s="123"/>
      <c r="C474" s="16"/>
      <c r="D474" s="16"/>
      <c r="E474" s="16"/>
      <c r="F474" s="16"/>
      <c r="G474" s="16"/>
      <c r="H474" s="13"/>
      <c r="I474" s="15"/>
      <c r="J474" s="15"/>
      <c r="K474" s="15"/>
      <c r="L474" s="16"/>
      <c r="M474" s="16"/>
      <c r="N474" s="16"/>
      <c r="O474" s="16"/>
      <c r="P474" s="150"/>
      <c r="Q474" s="16"/>
      <c r="R474" s="16"/>
      <c r="S474" s="16"/>
      <c r="T474" s="16"/>
      <c r="U474" s="2"/>
      <c r="V474" s="2"/>
      <c r="W474" s="2"/>
      <c r="X474" s="2"/>
      <c r="Y474" s="2"/>
      <c r="Z474" s="2"/>
    </row>
    <row r="475" ht="14.25" customHeight="1">
      <c r="A475" s="151"/>
      <c r="B475" s="123"/>
      <c r="C475" s="16"/>
      <c r="D475" s="16"/>
      <c r="E475" s="16"/>
      <c r="F475" s="16"/>
      <c r="G475" s="16"/>
      <c r="H475" s="13"/>
      <c r="I475" s="15"/>
      <c r="J475" s="15"/>
      <c r="K475" s="15"/>
      <c r="L475" s="16"/>
      <c r="M475" s="16"/>
      <c r="N475" s="16"/>
      <c r="O475" s="16"/>
      <c r="P475" s="150"/>
      <c r="Q475" s="16"/>
      <c r="R475" s="16"/>
      <c r="S475" s="16"/>
      <c r="T475" s="16"/>
      <c r="U475" s="2"/>
      <c r="V475" s="2"/>
      <c r="W475" s="2"/>
      <c r="X475" s="2"/>
      <c r="Y475" s="2"/>
      <c r="Z475" s="2"/>
    </row>
    <row r="476" ht="14.25" customHeight="1">
      <c r="A476" s="151"/>
      <c r="B476" s="123"/>
      <c r="C476" s="16"/>
      <c r="D476" s="16"/>
      <c r="E476" s="16"/>
      <c r="F476" s="16"/>
      <c r="G476" s="16"/>
      <c r="H476" s="13"/>
      <c r="I476" s="15"/>
      <c r="J476" s="15"/>
      <c r="K476" s="15"/>
      <c r="L476" s="16"/>
      <c r="M476" s="16"/>
      <c r="N476" s="16"/>
      <c r="O476" s="16"/>
      <c r="P476" s="150"/>
      <c r="Q476" s="16"/>
      <c r="R476" s="16"/>
      <c r="S476" s="16"/>
      <c r="T476" s="16"/>
      <c r="U476" s="2"/>
      <c r="V476" s="2"/>
      <c r="W476" s="2"/>
      <c r="X476" s="2"/>
      <c r="Y476" s="2"/>
      <c r="Z476" s="2"/>
    </row>
    <row r="477" ht="14.25" customHeight="1">
      <c r="A477" s="151"/>
      <c r="B477" s="123"/>
      <c r="C477" s="16"/>
      <c r="D477" s="16"/>
      <c r="E477" s="16"/>
      <c r="F477" s="16"/>
      <c r="G477" s="16"/>
      <c r="H477" s="13"/>
      <c r="I477" s="15"/>
      <c r="J477" s="15"/>
      <c r="K477" s="15"/>
      <c r="L477" s="16"/>
      <c r="M477" s="16"/>
      <c r="N477" s="16"/>
      <c r="O477" s="16"/>
      <c r="P477" s="150"/>
      <c r="Q477" s="16"/>
      <c r="R477" s="16"/>
      <c r="S477" s="16"/>
      <c r="T477" s="16"/>
      <c r="U477" s="2"/>
      <c r="V477" s="2"/>
      <c r="W477" s="2"/>
      <c r="X477" s="2"/>
      <c r="Y477" s="2"/>
      <c r="Z477" s="2"/>
    </row>
    <row r="478" ht="14.25" customHeight="1">
      <c r="A478" s="151"/>
      <c r="B478" s="123"/>
      <c r="C478" s="16"/>
      <c r="D478" s="16"/>
      <c r="E478" s="16"/>
      <c r="F478" s="16"/>
      <c r="G478" s="16"/>
      <c r="H478" s="13"/>
      <c r="I478" s="15"/>
      <c r="J478" s="15"/>
      <c r="K478" s="15"/>
      <c r="L478" s="16"/>
      <c r="M478" s="16"/>
      <c r="N478" s="16"/>
      <c r="O478" s="16"/>
      <c r="P478" s="150"/>
      <c r="Q478" s="16"/>
      <c r="R478" s="16"/>
      <c r="S478" s="16"/>
      <c r="T478" s="16"/>
      <c r="U478" s="2"/>
      <c r="V478" s="2"/>
      <c r="W478" s="2"/>
      <c r="X478" s="2"/>
      <c r="Y478" s="2"/>
      <c r="Z478" s="2"/>
    </row>
    <row r="479" ht="14.25" customHeight="1">
      <c r="A479" s="151"/>
      <c r="B479" s="123"/>
      <c r="C479" s="16"/>
      <c r="D479" s="16"/>
      <c r="E479" s="16"/>
      <c r="F479" s="16"/>
      <c r="G479" s="16"/>
      <c r="H479" s="13"/>
      <c r="I479" s="15"/>
      <c r="J479" s="15"/>
      <c r="K479" s="15"/>
      <c r="L479" s="16"/>
      <c r="M479" s="16"/>
      <c r="N479" s="16"/>
      <c r="O479" s="16"/>
      <c r="P479" s="150"/>
      <c r="Q479" s="16"/>
      <c r="R479" s="16"/>
      <c r="S479" s="16"/>
      <c r="T479" s="16"/>
      <c r="U479" s="2"/>
      <c r="V479" s="2"/>
      <c r="W479" s="2"/>
      <c r="X479" s="2"/>
      <c r="Y479" s="2"/>
      <c r="Z479" s="2"/>
    </row>
    <row r="480" ht="14.25" customHeight="1">
      <c r="A480" s="151"/>
      <c r="B480" s="123"/>
      <c r="C480" s="16"/>
      <c r="D480" s="16"/>
      <c r="E480" s="16"/>
      <c r="F480" s="16"/>
      <c r="G480" s="16"/>
      <c r="H480" s="13"/>
      <c r="I480" s="15"/>
      <c r="J480" s="15"/>
      <c r="K480" s="15"/>
      <c r="L480" s="16"/>
      <c r="M480" s="16"/>
      <c r="N480" s="16"/>
      <c r="O480" s="16"/>
      <c r="P480" s="150"/>
      <c r="Q480" s="16"/>
      <c r="R480" s="16"/>
      <c r="S480" s="16"/>
      <c r="T480" s="16"/>
      <c r="U480" s="2"/>
      <c r="V480" s="2"/>
      <c r="W480" s="2"/>
      <c r="X480" s="2"/>
      <c r="Y480" s="2"/>
      <c r="Z480" s="2"/>
    </row>
    <row r="481" ht="14.25" customHeight="1">
      <c r="A481" s="151"/>
      <c r="B481" s="123"/>
      <c r="C481" s="16"/>
      <c r="D481" s="16"/>
      <c r="E481" s="16"/>
      <c r="F481" s="16"/>
      <c r="G481" s="16"/>
      <c r="H481" s="13"/>
      <c r="I481" s="15"/>
      <c r="J481" s="15"/>
      <c r="K481" s="15"/>
      <c r="L481" s="16"/>
      <c r="M481" s="16"/>
      <c r="N481" s="16"/>
      <c r="O481" s="16"/>
      <c r="P481" s="150"/>
      <c r="Q481" s="16"/>
      <c r="R481" s="16"/>
      <c r="S481" s="16"/>
      <c r="T481" s="16"/>
      <c r="U481" s="2"/>
      <c r="V481" s="2"/>
      <c r="W481" s="2"/>
      <c r="X481" s="2"/>
      <c r="Y481" s="2"/>
      <c r="Z481" s="2"/>
    </row>
    <row r="482" ht="14.25" customHeight="1">
      <c r="A482" s="151"/>
      <c r="B482" s="123"/>
      <c r="C482" s="16"/>
      <c r="D482" s="16"/>
      <c r="E482" s="16"/>
      <c r="F482" s="16"/>
      <c r="G482" s="16"/>
      <c r="H482" s="13"/>
      <c r="I482" s="15"/>
      <c r="J482" s="15"/>
      <c r="K482" s="15"/>
      <c r="L482" s="16"/>
      <c r="M482" s="16"/>
      <c r="N482" s="16"/>
      <c r="O482" s="16"/>
      <c r="P482" s="150"/>
      <c r="Q482" s="16"/>
      <c r="R482" s="16"/>
      <c r="S482" s="16"/>
      <c r="T482" s="16"/>
      <c r="U482" s="2"/>
      <c r="V482" s="2"/>
      <c r="W482" s="2"/>
      <c r="X482" s="2"/>
      <c r="Y482" s="2"/>
      <c r="Z482" s="2"/>
    </row>
    <row r="483" ht="14.25" customHeight="1">
      <c r="A483" s="151"/>
      <c r="B483" s="123"/>
      <c r="C483" s="16"/>
      <c r="D483" s="16"/>
      <c r="E483" s="16"/>
      <c r="F483" s="16"/>
      <c r="G483" s="16"/>
      <c r="H483" s="13"/>
      <c r="I483" s="15"/>
      <c r="J483" s="15"/>
      <c r="K483" s="15"/>
      <c r="L483" s="16"/>
      <c r="M483" s="16"/>
      <c r="N483" s="16"/>
      <c r="O483" s="16"/>
      <c r="P483" s="150"/>
      <c r="Q483" s="16"/>
      <c r="R483" s="16"/>
      <c r="S483" s="16"/>
      <c r="T483" s="16"/>
      <c r="U483" s="2"/>
      <c r="V483" s="2"/>
      <c r="W483" s="2"/>
      <c r="X483" s="2"/>
      <c r="Y483" s="2"/>
      <c r="Z483" s="2"/>
    </row>
    <row r="484" ht="14.25" customHeight="1">
      <c r="A484" s="151"/>
      <c r="B484" s="123"/>
      <c r="C484" s="16"/>
      <c r="D484" s="16"/>
      <c r="E484" s="16"/>
      <c r="F484" s="16"/>
      <c r="G484" s="16"/>
      <c r="H484" s="13"/>
      <c r="I484" s="15"/>
      <c r="J484" s="15"/>
      <c r="K484" s="15"/>
      <c r="L484" s="16"/>
      <c r="M484" s="16"/>
      <c r="N484" s="16"/>
      <c r="O484" s="16"/>
      <c r="P484" s="150"/>
      <c r="Q484" s="16"/>
      <c r="R484" s="16"/>
      <c r="S484" s="16"/>
      <c r="T484" s="16"/>
      <c r="U484" s="2"/>
      <c r="V484" s="2"/>
      <c r="W484" s="2"/>
      <c r="X484" s="2"/>
      <c r="Y484" s="2"/>
      <c r="Z484" s="2"/>
    </row>
    <row r="485" ht="14.25" customHeight="1">
      <c r="A485" s="151"/>
      <c r="B485" s="123"/>
      <c r="C485" s="16"/>
      <c r="D485" s="16"/>
      <c r="E485" s="16"/>
      <c r="F485" s="16"/>
      <c r="G485" s="16"/>
      <c r="H485" s="13"/>
      <c r="I485" s="15"/>
      <c r="J485" s="15"/>
      <c r="K485" s="15"/>
      <c r="L485" s="16"/>
      <c r="M485" s="16"/>
      <c r="N485" s="16"/>
      <c r="O485" s="16"/>
      <c r="P485" s="150"/>
      <c r="Q485" s="16"/>
      <c r="R485" s="16"/>
      <c r="S485" s="16"/>
      <c r="T485" s="16"/>
      <c r="U485" s="2"/>
      <c r="V485" s="2"/>
      <c r="W485" s="2"/>
      <c r="X485" s="2"/>
      <c r="Y485" s="2"/>
      <c r="Z485" s="2"/>
    </row>
    <row r="486" ht="14.25" customHeight="1">
      <c r="A486" s="151"/>
      <c r="B486" s="123"/>
      <c r="C486" s="16"/>
      <c r="D486" s="16"/>
      <c r="E486" s="16"/>
      <c r="F486" s="16"/>
      <c r="G486" s="16"/>
      <c r="H486" s="13"/>
      <c r="I486" s="15"/>
      <c r="J486" s="15"/>
      <c r="K486" s="15"/>
      <c r="L486" s="16"/>
      <c r="M486" s="16"/>
      <c r="N486" s="16"/>
      <c r="O486" s="16"/>
      <c r="P486" s="150"/>
      <c r="Q486" s="16"/>
      <c r="R486" s="16"/>
      <c r="S486" s="16"/>
      <c r="T486" s="16"/>
      <c r="U486" s="2"/>
      <c r="V486" s="2"/>
      <c r="W486" s="2"/>
      <c r="X486" s="2"/>
      <c r="Y486" s="2"/>
      <c r="Z486" s="2"/>
    </row>
    <row r="487" ht="14.25" customHeight="1">
      <c r="A487" s="151"/>
      <c r="B487" s="123"/>
      <c r="C487" s="16"/>
      <c r="D487" s="16"/>
      <c r="E487" s="16"/>
      <c r="F487" s="16"/>
      <c r="G487" s="16"/>
      <c r="H487" s="13"/>
      <c r="I487" s="15"/>
      <c r="J487" s="15"/>
      <c r="K487" s="15"/>
      <c r="L487" s="16"/>
      <c r="M487" s="16"/>
      <c r="N487" s="16"/>
      <c r="O487" s="16"/>
      <c r="P487" s="150"/>
      <c r="Q487" s="16"/>
      <c r="R487" s="16"/>
      <c r="S487" s="16"/>
      <c r="T487" s="16"/>
      <c r="U487" s="2"/>
      <c r="V487" s="2"/>
      <c r="W487" s="2"/>
      <c r="X487" s="2"/>
      <c r="Y487" s="2"/>
      <c r="Z487" s="2"/>
    </row>
    <row r="488" ht="14.25" customHeight="1">
      <c r="A488" s="151"/>
      <c r="B488" s="123"/>
      <c r="C488" s="16"/>
      <c r="D488" s="16"/>
      <c r="E488" s="16"/>
      <c r="F488" s="16"/>
      <c r="G488" s="16"/>
      <c r="H488" s="13"/>
      <c r="I488" s="15"/>
      <c r="J488" s="15"/>
      <c r="K488" s="15"/>
      <c r="L488" s="16"/>
      <c r="M488" s="16"/>
      <c r="N488" s="16"/>
      <c r="O488" s="16"/>
      <c r="P488" s="150"/>
      <c r="Q488" s="16"/>
      <c r="R488" s="16"/>
      <c r="S488" s="16"/>
      <c r="T488" s="16"/>
      <c r="U488" s="2"/>
      <c r="V488" s="2"/>
      <c r="W488" s="2"/>
      <c r="X488" s="2"/>
      <c r="Y488" s="2"/>
      <c r="Z488" s="2"/>
    </row>
    <row r="489" ht="14.25" customHeight="1">
      <c r="A489" s="151"/>
      <c r="B489" s="123"/>
      <c r="C489" s="16"/>
      <c r="D489" s="16"/>
      <c r="E489" s="16"/>
      <c r="F489" s="16"/>
      <c r="G489" s="16"/>
      <c r="H489" s="13"/>
      <c r="I489" s="15"/>
      <c r="J489" s="15"/>
      <c r="K489" s="15"/>
      <c r="L489" s="16"/>
      <c r="M489" s="16"/>
      <c r="N489" s="16"/>
      <c r="O489" s="16"/>
      <c r="P489" s="150"/>
      <c r="Q489" s="16"/>
      <c r="R489" s="16"/>
      <c r="S489" s="16"/>
      <c r="T489" s="16"/>
      <c r="U489" s="2"/>
      <c r="V489" s="2"/>
      <c r="W489" s="2"/>
      <c r="X489" s="2"/>
      <c r="Y489" s="2"/>
      <c r="Z489" s="2"/>
    </row>
    <row r="490" ht="14.25" customHeight="1">
      <c r="A490" s="151"/>
      <c r="B490" s="123"/>
      <c r="C490" s="16"/>
      <c r="D490" s="16"/>
      <c r="E490" s="16"/>
      <c r="F490" s="16"/>
      <c r="G490" s="16"/>
      <c r="H490" s="13"/>
      <c r="I490" s="15"/>
      <c r="J490" s="15"/>
      <c r="K490" s="15"/>
      <c r="L490" s="16"/>
      <c r="M490" s="16"/>
      <c r="N490" s="16"/>
      <c r="O490" s="16"/>
      <c r="P490" s="150"/>
      <c r="Q490" s="16"/>
      <c r="R490" s="16"/>
      <c r="S490" s="16"/>
      <c r="T490" s="16"/>
      <c r="U490" s="2"/>
      <c r="V490" s="2"/>
      <c r="W490" s="2"/>
      <c r="X490" s="2"/>
      <c r="Y490" s="2"/>
      <c r="Z490" s="2"/>
    </row>
    <row r="491" ht="14.25" customHeight="1">
      <c r="A491" s="151"/>
      <c r="B491" s="123"/>
      <c r="C491" s="16"/>
      <c r="D491" s="16"/>
      <c r="E491" s="16"/>
      <c r="F491" s="16"/>
      <c r="G491" s="16"/>
      <c r="H491" s="13"/>
      <c r="I491" s="15"/>
      <c r="J491" s="15"/>
      <c r="K491" s="15"/>
      <c r="L491" s="16"/>
      <c r="M491" s="16"/>
      <c r="N491" s="16"/>
      <c r="O491" s="16"/>
      <c r="P491" s="150"/>
      <c r="Q491" s="16"/>
      <c r="R491" s="16"/>
      <c r="S491" s="16"/>
      <c r="T491" s="16"/>
      <c r="U491" s="2"/>
      <c r="V491" s="2"/>
      <c r="W491" s="2"/>
      <c r="X491" s="2"/>
      <c r="Y491" s="2"/>
      <c r="Z491" s="2"/>
    </row>
    <row r="492" ht="14.25" customHeight="1">
      <c r="A492" s="151"/>
      <c r="B492" s="123"/>
      <c r="C492" s="16"/>
      <c r="D492" s="16"/>
      <c r="E492" s="16"/>
      <c r="F492" s="16"/>
      <c r="G492" s="16"/>
      <c r="H492" s="13"/>
      <c r="I492" s="15"/>
      <c r="J492" s="15"/>
      <c r="K492" s="15"/>
      <c r="L492" s="16"/>
      <c r="M492" s="16"/>
      <c r="N492" s="16"/>
      <c r="O492" s="16"/>
      <c r="P492" s="150"/>
      <c r="Q492" s="16"/>
      <c r="R492" s="16"/>
      <c r="S492" s="16"/>
      <c r="T492" s="16"/>
      <c r="U492" s="2"/>
      <c r="V492" s="2"/>
      <c r="W492" s="2"/>
      <c r="X492" s="2"/>
      <c r="Y492" s="2"/>
      <c r="Z492" s="2"/>
    </row>
    <row r="493" ht="14.25" customHeight="1">
      <c r="A493" s="151"/>
      <c r="B493" s="123"/>
      <c r="C493" s="16"/>
      <c r="D493" s="16"/>
      <c r="E493" s="16"/>
      <c r="F493" s="16"/>
      <c r="G493" s="16"/>
      <c r="H493" s="13"/>
      <c r="I493" s="15"/>
      <c r="J493" s="15"/>
      <c r="K493" s="15"/>
      <c r="L493" s="16"/>
      <c r="M493" s="16"/>
      <c r="N493" s="16"/>
      <c r="O493" s="16"/>
      <c r="P493" s="150"/>
      <c r="Q493" s="16"/>
      <c r="R493" s="16"/>
      <c r="S493" s="16"/>
      <c r="T493" s="16"/>
      <c r="U493" s="2"/>
      <c r="V493" s="2"/>
      <c r="W493" s="2"/>
      <c r="X493" s="2"/>
      <c r="Y493" s="2"/>
      <c r="Z493" s="2"/>
    </row>
    <row r="494" ht="14.25" customHeight="1">
      <c r="A494" s="151"/>
      <c r="B494" s="123"/>
      <c r="C494" s="16"/>
      <c r="D494" s="16"/>
      <c r="E494" s="16"/>
      <c r="F494" s="16"/>
      <c r="G494" s="16"/>
      <c r="H494" s="13"/>
      <c r="I494" s="15"/>
      <c r="J494" s="15"/>
      <c r="K494" s="15"/>
      <c r="L494" s="16"/>
      <c r="M494" s="16"/>
      <c r="N494" s="16"/>
      <c r="O494" s="16"/>
      <c r="P494" s="150"/>
      <c r="Q494" s="16"/>
      <c r="R494" s="16"/>
      <c r="S494" s="16"/>
      <c r="T494" s="16"/>
      <c r="U494" s="2"/>
      <c r="V494" s="2"/>
      <c r="W494" s="2"/>
      <c r="X494" s="2"/>
      <c r="Y494" s="2"/>
      <c r="Z494" s="2"/>
    </row>
    <row r="495" ht="14.25" customHeight="1">
      <c r="A495" s="151"/>
      <c r="B495" s="123"/>
      <c r="C495" s="16"/>
      <c r="D495" s="16"/>
      <c r="E495" s="16"/>
      <c r="F495" s="16"/>
      <c r="G495" s="16"/>
      <c r="H495" s="13"/>
      <c r="I495" s="15"/>
      <c r="J495" s="15"/>
      <c r="K495" s="15"/>
      <c r="L495" s="16"/>
      <c r="M495" s="16"/>
      <c r="N495" s="16"/>
      <c r="O495" s="16"/>
      <c r="P495" s="150"/>
      <c r="Q495" s="16"/>
      <c r="R495" s="16"/>
      <c r="S495" s="16"/>
      <c r="T495" s="16"/>
      <c r="U495" s="2"/>
      <c r="V495" s="2"/>
      <c r="W495" s="2"/>
      <c r="X495" s="2"/>
      <c r="Y495" s="2"/>
      <c r="Z495" s="2"/>
    </row>
    <row r="496" ht="14.25" customHeight="1">
      <c r="A496" s="151"/>
      <c r="B496" s="123"/>
      <c r="C496" s="16"/>
      <c r="D496" s="16"/>
      <c r="E496" s="16"/>
      <c r="F496" s="16"/>
      <c r="G496" s="16"/>
      <c r="H496" s="13"/>
      <c r="I496" s="15"/>
      <c r="J496" s="15"/>
      <c r="K496" s="15"/>
      <c r="L496" s="16"/>
      <c r="M496" s="16"/>
      <c r="N496" s="16"/>
      <c r="O496" s="16"/>
      <c r="P496" s="150"/>
      <c r="Q496" s="16"/>
      <c r="R496" s="16"/>
      <c r="S496" s="16"/>
      <c r="T496" s="16"/>
      <c r="U496" s="2"/>
      <c r="V496" s="2"/>
      <c r="W496" s="2"/>
      <c r="X496" s="2"/>
      <c r="Y496" s="2"/>
      <c r="Z496" s="2"/>
    </row>
    <row r="497" ht="14.25" customHeight="1">
      <c r="A497" s="151"/>
      <c r="B497" s="123"/>
      <c r="C497" s="16"/>
      <c r="D497" s="16"/>
      <c r="E497" s="16"/>
      <c r="F497" s="16"/>
      <c r="G497" s="16"/>
      <c r="H497" s="13"/>
      <c r="I497" s="15"/>
      <c r="J497" s="15"/>
      <c r="K497" s="15"/>
      <c r="L497" s="16"/>
      <c r="M497" s="16"/>
      <c r="N497" s="16"/>
      <c r="O497" s="16"/>
      <c r="P497" s="150"/>
      <c r="Q497" s="16"/>
      <c r="R497" s="16"/>
      <c r="S497" s="16"/>
      <c r="T497" s="16"/>
      <c r="U497" s="2"/>
      <c r="V497" s="2"/>
      <c r="W497" s="2"/>
      <c r="X497" s="2"/>
      <c r="Y497" s="2"/>
      <c r="Z497" s="2"/>
    </row>
    <row r="498" ht="14.25" customHeight="1">
      <c r="A498" s="151"/>
      <c r="B498" s="123"/>
      <c r="C498" s="16"/>
      <c r="D498" s="16"/>
      <c r="E498" s="16"/>
      <c r="F498" s="16"/>
      <c r="G498" s="16"/>
      <c r="H498" s="13"/>
      <c r="I498" s="15"/>
      <c r="J498" s="15"/>
      <c r="K498" s="15"/>
      <c r="L498" s="16"/>
      <c r="M498" s="16"/>
      <c r="N498" s="16"/>
      <c r="O498" s="16"/>
      <c r="P498" s="150"/>
      <c r="Q498" s="16"/>
      <c r="R498" s="16"/>
      <c r="S498" s="16"/>
      <c r="T498" s="16"/>
      <c r="U498" s="2"/>
      <c r="V498" s="2"/>
      <c r="W498" s="2"/>
      <c r="X498" s="2"/>
      <c r="Y498" s="2"/>
      <c r="Z498" s="2"/>
    </row>
    <row r="499" ht="14.25" customHeight="1">
      <c r="A499" s="151"/>
      <c r="B499" s="123"/>
      <c r="C499" s="16"/>
      <c r="D499" s="16"/>
      <c r="E499" s="16"/>
      <c r="F499" s="16"/>
      <c r="G499" s="16"/>
      <c r="H499" s="13"/>
      <c r="I499" s="15"/>
      <c r="J499" s="15"/>
      <c r="K499" s="15"/>
      <c r="L499" s="16"/>
      <c r="M499" s="16"/>
      <c r="N499" s="16"/>
      <c r="O499" s="16"/>
      <c r="P499" s="150"/>
      <c r="Q499" s="16"/>
      <c r="R499" s="16"/>
      <c r="S499" s="16"/>
      <c r="T499" s="16"/>
      <c r="U499" s="2"/>
      <c r="V499" s="2"/>
      <c r="W499" s="2"/>
      <c r="X499" s="2"/>
      <c r="Y499" s="2"/>
      <c r="Z499" s="2"/>
    </row>
    <row r="500" ht="14.25" customHeight="1">
      <c r="A500" s="151"/>
      <c r="B500" s="123"/>
      <c r="C500" s="16"/>
      <c r="D500" s="16"/>
      <c r="E500" s="16"/>
      <c r="F500" s="16"/>
      <c r="G500" s="16"/>
      <c r="H500" s="13"/>
      <c r="I500" s="15"/>
      <c r="J500" s="15"/>
      <c r="K500" s="15"/>
      <c r="L500" s="16"/>
      <c r="M500" s="16"/>
      <c r="N500" s="16"/>
      <c r="O500" s="16"/>
      <c r="P500" s="150"/>
      <c r="Q500" s="16"/>
      <c r="R500" s="16"/>
      <c r="S500" s="16"/>
      <c r="T500" s="16"/>
      <c r="U500" s="2"/>
      <c r="V500" s="2"/>
      <c r="W500" s="2"/>
      <c r="X500" s="2"/>
      <c r="Y500" s="2"/>
      <c r="Z500" s="2"/>
    </row>
    <row r="501" ht="14.25" customHeight="1">
      <c r="A501" s="151"/>
      <c r="B501" s="123"/>
      <c r="C501" s="16"/>
      <c r="D501" s="16"/>
      <c r="E501" s="16"/>
      <c r="F501" s="16"/>
      <c r="G501" s="16"/>
      <c r="H501" s="13"/>
      <c r="I501" s="15"/>
      <c r="J501" s="15"/>
      <c r="K501" s="15"/>
      <c r="L501" s="16"/>
      <c r="M501" s="16"/>
      <c r="N501" s="16"/>
      <c r="O501" s="16"/>
      <c r="P501" s="150"/>
      <c r="Q501" s="16"/>
      <c r="R501" s="16"/>
      <c r="S501" s="16"/>
      <c r="T501" s="16"/>
      <c r="U501" s="2"/>
      <c r="V501" s="2"/>
      <c r="W501" s="2"/>
      <c r="X501" s="2"/>
      <c r="Y501" s="2"/>
      <c r="Z501" s="2"/>
    </row>
    <row r="502" ht="14.25" customHeight="1">
      <c r="A502" s="151"/>
      <c r="B502" s="123"/>
      <c r="C502" s="16"/>
      <c r="D502" s="16"/>
      <c r="E502" s="16"/>
      <c r="F502" s="16"/>
      <c r="G502" s="16"/>
      <c r="H502" s="13"/>
      <c r="I502" s="15"/>
      <c r="J502" s="15"/>
      <c r="K502" s="15"/>
      <c r="L502" s="16"/>
      <c r="M502" s="16"/>
      <c r="N502" s="16"/>
      <c r="O502" s="16"/>
      <c r="P502" s="150"/>
      <c r="Q502" s="16"/>
      <c r="R502" s="16"/>
      <c r="S502" s="16"/>
      <c r="T502" s="16"/>
      <c r="U502" s="2"/>
      <c r="V502" s="2"/>
      <c r="W502" s="2"/>
      <c r="X502" s="2"/>
      <c r="Y502" s="2"/>
      <c r="Z502" s="2"/>
    </row>
    <row r="503" ht="14.25" customHeight="1">
      <c r="A503" s="151"/>
      <c r="B503" s="123"/>
      <c r="C503" s="16"/>
      <c r="D503" s="16"/>
      <c r="E503" s="16"/>
      <c r="F503" s="16"/>
      <c r="G503" s="16"/>
      <c r="H503" s="13"/>
      <c r="I503" s="15"/>
      <c r="J503" s="15"/>
      <c r="K503" s="15"/>
      <c r="L503" s="16"/>
      <c r="M503" s="16"/>
      <c r="N503" s="16"/>
      <c r="O503" s="16"/>
      <c r="P503" s="150"/>
      <c r="Q503" s="16"/>
      <c r="R503" s="16"/>
      <c r="S503" s="16"/>
      <c r="T503" s="16"/>
      <c r="U503" s="2"/>
      <c r="V503" s="2"/>
      <c r="W503" s="2"/>
      <c r="X503" s="2"/>
      <c r="Y503" s="2"/>
      <c r="Z503" s="2"/>
    </row>
    <row r="504" ht="14.25" customHeight="1">
      <c r="A504" s="151"/>
      <c r="B504" s="123"/>
      <c r="C504" s="16"/>
      <c r="D504" s="16"/>
      <c r="E504" s="16"/>
      <c r="F504" s="16"/>
      <c r="G504" s="16"/>
      <c r="H504" s="13"/>
      <c r="I504" s="15"/>
      <c r="J504" s="15"/>
      <c r="K504" s="15"/>
      <c r="L504" s="16"/>
      <c r="M504" s="16"/>
      <c r="N504" s="16"/>
      <c r="O504" s="16"/>
      <c r="P504" s="150"/>
      <c r="Q504" s="16"/>
      <c r="R504" s="16"/>
      <c r="S504" s="16"/>
      <c r="T504" s="16"/>
      <c r="U504" s="2"/>
      <c r="V504" s="2"/>
      <c r="W504" s="2"/>
      <c r="X504" s="2"/>
      <c r="Y504" s="2"/>
      <c r="Z504" s="2"/>
    </row>
    <row r="505" ht="14.25" customHeight="1">
      <c r="A505" s="151"/>
      <c r="B505" s="123"/>
      <c r="C505" s="16"/>
      <c r="D505" s="16"/>
      <c r="E505" s="16"/>
      <c r="F505" s="16"/>
      <c r="G505" s="16"/>
      <c r="H505" s="13"/>
      <c r="I505" s="15"/>
      <c r="J505" s="15"/>
      <c r="K505" s="15"/>
      <c r="L505" s="16"/>
      <c r="M505" s="16"/>
      <c r="N505" s="16"/>
      <c r="O505" s="16"/>
      <c r="P505" s="150"/>
      <c r="Q505" s="16"/>
      <c r="R505" s="16"/>
      <c r="S505" s="16"/>
      <c r="T505" s="16"/>
      <c r="U505" s="2"/>
      <c r="V505" s="2"/>
      <c r="W505" s="2"/>
      <c r="X505" s="2"/>
      <c r="Y505" s="2"/>
      <c r="Z505" s="2"/>
    </row>
    <row r="506" ht="14.25" customHeight="1">
      <c r="A506" s="151"/>
      <c r="B506" s="123"/>
      <c r="C506" s="16"/>
      <c r="D506" s="16"/>
      <c r="E506" s="129"/>
      <c r="F506" s="129"/>
      <c r="G506" s="16"/>
      <c r="H506" s="13"/>
      <c r="I506" s="15"/>
      <c r="J506" s="15"/>
      <c r="K506" s="15"/>
      <c r="L506" s="16"/>
      <c r="M506" s="16"/>
      <c r="N506" s="16"/>
      <c r="O506" s="16"/>
      <c r="P506" s="150"/>
      <c r="Q506" s="16"/>
      <c r="R506" s="16"/>
      <c r="S506" s="16"/>
      <c r="T506" s="16"/>
      <c r="U506" s="2"/>
      <c r="V506" s="2"/>
      <c r="W506" s="2"/>
      <c r="X506" s="2"/>
      <c r="Y506" s="2"/>
      <c r="Z506" s="2"/>
    </row>
    <row r="507" ht="14.25" customHeight="1">
      <c r="A507" s="151"/>
      <c r="B507" s="123"/>
      <c r="C507" s="16"/>
      <c r="D507" s="16"/>
      <c r="E507" s="129"/>
      <c r="F507" s="129"/>
      <c r="G507" s="16"/>
      <c r="H507" s="13"/>
      <c r="I507" s="15"/>
      <c r="J507" s="15"/>
      <c r="K507" s="15"/>
      <c r="L507" s="16"/>
      <c r="M507" s="16"/>
      <c r="N507" s="16"/>
      <c r="O507" s="16"/>
      <c r="P507" s="150"/>
      <c r="Q507" s="16"/>
      <c r="R507" s="16"/>
      <c r="S507" s="16"/>
      <c r="T507" s="16"/>
      <c r="U507" s="2"/>
      <c r="V507" s="2"/>
      <c r="W507" s="2"/>
      <c r="X507" s="2"/>
      <c r="Y507" s="2"/>
      <c r="Z507" s="2"/>
    </row>
    <row r="508" ht="14.25" customHeight="1">
      <c r="A508" s="151"/>
      <c r="B508" s="123"/>
      <c r="C508" s="16"/>
      <c r="D508" s="16"/>
      <c r="E508" s="129"/>
      <c r="F508" s="129"/>
      <c r="G508" s="16"/>
      <c r="H508" s="13"/>
      <c r="I508" s="15"/>
      <c r="J508" s="15"/>
      <c r="K508" s="15"/>
      <c r="L508" s="16"/>
      <c r="M508" s="16"/>
      <c r="N508" s="16"/>
      <c r="O508" s="16"/>
      <c r="P508" s="150"/>
      <c r="Q508" s="16"/>
      <c r="R508" s="16"/>
      <c r="S508" s="16"/>
      <c r="T508" s="16"/>
      <c r="U508" s="2"/>
      <c r="V508" s="2"/>
      <c r="W508" s="2"/>
      <c r="X508" s="2"/>
      <c r="Y508" s="2"/>
      <c r="Z508" s="2"/>
    </row>
    <row r="509" ht="14.25" customHeight="1">
      <c r="A509" s="151"/>
      <c r="B509" s="123"/>
      <c r="C509" s="16"/>
      <c r="D509" s="16"/>
      <c r="E509" s="129"/>
      <c r="F509" s="129"/>
      <c r="G509" s="16"/>
      <c r="H509" s="13"/>
      <c r="I509" s="15"/>
      <c r="J509" s="15"/>
      <c r="K509" s="15"/>
      <c r="L509" s="16"/>
      <c r="M509" s="16"/>
      <c r="N509" s="16"/>
      <c r="O509" s="16"/>
      <c r="P509" s="150"/>
      <c r="Q509" s="16"/>
      <c r="R509" s="16"/>
      <c r="S509" s="16"/>
      <c r="T509" s="16"/>
      <c r="U509" s="2"/>
      <c r="V509" s="2"/>
      <c r="W509" s="2"/>
      <c r="X509" s="2"/>
      <c r="Y509" s="2"/>
      <c r="Z509" s="2"/>
    </row>
    <row r="510" ht="14.25" customHeight="1">
      <c r="A510" s="151"/>
      <c r="B510" s="123"/>
      <c r="C510" s="16"/>
      <c r="D510" s="16"/>
      <c r="E510" s="129"/>
      <c r="F510" s="129"/>
      <c r="G510" s="16"/>
      <c r="H510" s="13"/>
      <c r="I510" s="15"/>
      <c r="J510" s="15"/>
      <c r="K510" s="15"/>
      <c r="L510" s="16"/>
      <c r="M510" s="16"/>
      <c r="N510" s="16"/>
      <c r="O510" s="16"/>
      <c r="P510" s="150"/>
      <c r="Q510" s="16"/>
      <c r="R510" s="16"/>
      <c r="S510" s="16"/>
      <c r="T510" s="16"/>
      <c r="U510" s="2"/>
      <c r="V510" s="2"/>
      <c r="W510" s="2"/>
      <c r="X510" s="2"/>
      <c r="Y510" s="2"/>
      <c r="Z510" s="2"/>
    </row>
    <row r="511" ht="14.25" customHeight="1">
      <c r="A511" s="151"/>
      <c r="B511" s="123"/>
      <c r="C511" s="16"/>
      <c r="D511" s="16"/>
      <c r="E511" s="129"/>
      <c r="F511" s="129"/>
      <c r="G511" s="16"/>
      <c r="H511" s="13"/>
      <c r="I511" s="15"/>
      <c r="J511" s="15"/>
      <c r="K511" s="15"/>
      <c r="L511" s="16"/>
      <c r="M511" s="16"/>
      <c r="N511" s="16"/>
      <c r="O511" s="16"/>
      <c r="P511" s="150"/>
      <c r="Q511" s="16"/>
      <c r="R511" s="16"/>
      <c r="S511" s="16"/>
      <c r="T511" s="16"/>
      <c r="U511" s="2"/>
      <c r="V511" s="2"/>
      <c r="W511" s="2"/>
      <c r="X511" s="2"/>
      <c r="Y511" s="2"/>
      <c r="Z511" s="2"/>
    </row>
    <row r="512" ht="14.25" customHeight="1">
      <c r="A512" s="151"/>
      <c r="B512" s="123"/>
      <c r="C512" s="16"/>
      <c r="D512" s="16"/>
      <c r="E512" s="129"/>
      <c r="F512" s="129"/>
      <c r="G512" s="16"/>
      <c r="H512" s="13"/>
      <c r="I512" s="15"/>
      <c r="J512" s="15"/>
      <c r="K512" s="15"/>
      <c r="L512" s="16"/>
      <c r="M512" s="16"/>
      <c r="N512" s="16"/>
      <c r="O512" s="16"/>
      <c r="P512" s="150"/>
      <c r="Q512" s="16"/>
      <c r="R512" s="16"/>
      <c r="S512" s="16"/>
      <c r="T512" s="16"/>
      <c r="U512" s="2"/>
      <c r="V512" s="2"/>
      <c r="W512" s="2"/>
      <c r="X512" s="2"/>
      <c r="Y512" s="2"/>
      <c r="Z512" s="2"/>
    </row>
    <row r="513" ht="14.25" customHeight="1">
      <c r="A513" s="151"/>
      <c r="B513" s="123"/>
      <c r="C513" s="16"/>
      <c r="D513" s="16"/>
      <c r="E513" s="129"/>
      <c r="F513" s="129"/>
      <c r="G513" s="16"/>
      <c r="H513" s="13"/>
      <c r="I513" s="15"/>
      <c r="J513" s="15"/>
      <c r="K513" s="15"/>
      <c r="L513" s="16"/>
      <c r="M513" s="16"/>
      <c r="N513" s="16"/>
      <c r="O513" s="16"/>
      <c r="P513" s="150"/>
      <c r="Q513" s="16"/>
      <c r="R513" s="16"/>
      <c r="S513" s="16"/>
      <c r="T513" s="16"/>
      <c r="U513" s="2"/>
      <c r="V513" s="2"/>
      <c r="W513" s="2"/>
      <c r="X513" s="2"/>
      <c r="Y513" s="2"/>
      <c r="Z513" s="2"/>
    </row>
    <row r="514" ht="14.25" customHeight="1">
      <c r="A514" s="151"/>
      <c r="B514" s="123"/>
      <c r="C514" s="16"/>
      <c r="D514" s="16"/>
      <c r="E514" s="129"/>
      <c r="F514" s="129"/>
      <c r="G514" s="16"/>
      <c r="H514" s="13"/>
      <c r="I514" s="15"/>
      <c r="J514" s="15"/>
      <c r="K514" s="15"/>
      <c r="L514" s="16"/>
      <c r="M514" s="16"/>
      <c r="N514" s="16"/>
      <c r="O514" s="16"/>
      <c r="P514" s="150"/>
      <c r="Q514" s="16"/>
      <c r="R514" s="16"/>
      <c r="S514" s="16"/>
      <c r="T514" s="16"/>
      <c r="U514" s="2"/>
      <c r="V514" s="2"/>
      <c r="W514" s="2"/>
      <c r="X514" s="2"/>
      <c r="Y514" s="2"/>
      <c r="Z514" s="2"/>
    </row>
    <row r="515" ht="14.25" customHeight="1">
      <c r="A515" s="151"/>
      <c r="B515" s="123"/>
      <c r="C515" s="16"/>
      <c r="D515" s="16"/>
      <c r="E515" s="129"/>
      <c r="F515" s="129"/>
      <c r="G515" s="16"/>
      <c r="H515" s="13"/>
      <c r="I515" s="15"/>
      <c r="J515" s="15"/>
      <c r="K515" s="15"/>
      <c r="L515" s="16"/>
      <c r="M515" s="16"/>
      <c r="N515" s="16"/>
      <c r="O515" s="16"/>
      <c r="P515" s="150"/>
      <c r="Q515" s="16"/>
      <c r="R515" s="16"/>
      <c r="S515" s="16"/>
      <c r="T515" s="16"/>
      <c r="U515" s="2"/>
      <c r="V515" s="2"/>
      <c r="W515" s="2"/>
      <c r="X515" s="2"/>
      <c r="Y515" s="2"/>
      <c r="Z515" s="2"/>
    </row>
    <row r="516" ht="14.25" customHeight="1">
      <c r="A516" s="151"/>
      <c r="B516" s="123"/>
      <c r="C516" s="16"/>
      <c r="D516" s="16"/>
      <c r="E516" s="129"/>
      <c r="F516" s="129"/>
      <c r="G516" s="16"/>
      <c r="H516" s="13"/>
      <c r="I516" s="15"/>
      <c r="J516" s="15"/>
      <c r="K516" s="15"/>
      <c r="L516" s="16"/>
      <c r="M516" s="16"/>
      <c r="N516" s="16"/>
      <c r="O516" s="16"/>
      <c r="P516" s="150"/>
      <c r="Q516" s="16"/>
      <c r="R516" s="16"/>
      <c r="S516" s="16"/>
      <c r="T516" s="16"/>
      <c r="U516" s="2"/>
      <c r="V516" s="2"/>
      <c r="W516" s="2"/>
      <c r="X516" s="2"/>
      <c r="Y516" s="2"/>
      <c r="Z516" s="2"/>
    </row>
    <row r="517" ht="14.25" customHeight="1">
      <c r="A517" s="151"/>
      <c r="B517" s="123"/>
      <c r="C517" s="16"/>
      <c r="D517" s="16"/>
      <c r="E517" s="129"/>
      <c r="F517" s="129"/>
      <c r="G517" s="16"/>
      <c r="H517" s="13"/>
      <c r="I517" s="15"/>
      <c r="J517" s="15"/>
      <c r="K517" s="15"/>
      <c r="L517" s="16"/>
      <c r="M517" s="16"/>
      <c r="N517" s="16"/>
      <c r="O517" s="16"/>
      <c r="P517" s="150"/>
      <c r="Q517" s="16"/>
      <c r="R517" s="16"/>
      <c r="S517" s="16"/>
      <c r="T517" s="16"/>
      <c r="U517" s="2"/>
      <c r="V517" s="2"/>
      <c r="W517" s="2"/>
      <c r="X517" s="2"/>
      <c r="Y517" s="2"/>
      <c r="Z517" s="2"/>
    </row>
    <row r="518" ht="14.25" customHeight="1">
      <c r="A518" s="151"/>
      <c r="B518" s="123"/>
      <c r="C518" s="16"/>
      <c r="D518" s="16"/>
      <c r="E518" s="129"/>
      <c r="F518" s="129"/>
      <c r="G518" s="16"/>
      <c r="H518" s="13"/>
      <c r="I518" s="15"/>
      <c r="J518" s="15"/>
      <c r="K518" s="15"/>
      <c r="L518" s="16"/>
      <c r="M518" s="16"/>
      <c r="N518" s="16"/>
      <c r="O518" s="16"/>
      <c r="P518" s="150"/>
      <c r="Q518" s="16"/>
      <c r="R518" s="16"/>
      <c r="S518" s="16"/>
      <c r="T518" s="16"/>
      <c r="U518" s="2"/>
      <c r="V518" s="2"/>
      <c r="W518" s="2"/>
      <c r="X518" s="2"/>
      <c r="Y518" s="2"/>
      <c r="Z518" s="2"/>
    </row>
    <row r="519" ht="14.25" customHeight="1">
      <c r="A519" s="151"/>
      <c r="B519" s="123"/>
      <c r="C519" s="16"/>
      <c r="D519" s="16"/>
      <c r="E519" s="129"/>
      <c r="F519" s="129"/>
      <c r="G519" s="16"/>
      <c r="H519" s="13"/>
      <c r="I519" s="15"/>
      <c r="J519" s="15"/>
      <c r="K519" s="15"/>
      <c r="L519" s="16"/>
      <c r="M519" s="16"/>
      <c r="N519" s="16"/>
      <c r="O519" s="16"/>
      <c r="P519" s="150"/>
      <c r="Q519" s="16"/>
      <c r="R519" s="16"/>
      <c r="S519" s="16"/>
      <c r="T519" s="16"/>
      <c r="U519" s="2"/>
      <c r="V519" s="2"/>
      <c r="W519" s="2"/>
      <c r="X519" s="2"/>
      <c r="Y519" s="2"/>
      <c r="Z519" s="2"/>
    </row>
    <row r="520" ht="14.25" customHeight="1">
      <c r="A520" s="151"/>
      <c r="B520" s="123"/>
      <c r="C520" s="16"/>
      <c r="D520" s="16"/>
      <c r="E520" s="129"/>
      <c r="F520" s="129"/>
      <c r="G520" s="16"/>
      <c r="H520" s="13"/>
      <c r="I520" s="15"/>
      <c r="J520" s="15"/>
      <c r="K520" s="15"/>
      <c r="L520" s="16"/>
      <c r="M520" s="16"/>
      <c r="N520" s="16"/>
      <c r="O520" s="16"/>
      <c r="P520" s="150"/>
      <c r="Q520" s="16"/>
      <c r="R520" s="16"/>
      <c r="S520" s="16"/>
      <c r="T520" s="16"/>
      <c r="U520" s="2"/>
      <c r="V520" s="2"/>
      <c r="W520" s="2"/>
      <c r="X520" s="2"/>
      <c r="Y520" s="2"/>
      <c r="Z520" s="2"/>
    </row>
    <row r="521" ht="14.25" customHeight="1">
      <c r="A521" s="151"/>
      <c r="B521" s="123"/>
      <c r="C521" s="16"/>
      <c r="D521" s="16"/>
      <c r="E521" s="129"/>
      <c r="F521" s="129"/>
      <c r="G521" s="16"/>
      <c r="H521" s="13"/>
      <c r="I521" s="15"/>
      <c r="J521" s="15"/>
      <c r="K521" s="15"/>
      <c r="L521" s="16"/>
      <c r="M521" s="16"/>
      <c r="N521" s="16"/>
      <c r="O521" s="16"/>
      <c r="P521" s="150"/>
      <c r="Q521" s="16"/>
      <c r="R521" s="16"/>
      <c r="S521" s="16"/>
      <c r="T521" s="16"/>
      <c r="U521" s="2"/>
      <c r="V521" s="2"/>
      <c r="W521" s="2"/>
      <c r="X521" s="2"/>
      <c r="Y521" s="2"/>
      <c r="Z521" s="2"/>
    </row>
    <row r="522" ht="14.25" customHeight="1">
      <c r="A522" s="151"/>
      <c r="B522" s="123"/>
      <c r="C522" s="16"/>
      <c r="D522" s="16"/>
      <c r="E522" s="129"/>
      <c r="F522" s="129"/>
      <c r="G522" s="16"/>
      <c r="H522" s="13"/>
      <c r="I522" s="15"/>
      <c r="J522" s="15"/>
      <c r="K522" s="15"/>
      <c r="L522" s="16"/>
      <c r="M522" s="16"/>
      <c r="N522" s="16"/>
      <c r="O522" s="16"/>
      <c r="P522" s="150"/>
      <c r="Q522" s="16"/>
      <c r="R522" s="16"/>
      <c r="S522" s="16"/>
      <c r="T522" s="16"/>
      <c r="U522" s="2"/>
      <c r="V522" s="2"/>
      <c r="W522" s="2"/>
      <c r="X522" s="2"/>
      <c r="Y522" s="2"/>
      <c r="Z522" s="2"/>
    </row>
    <row r="523" ht="14.25" customHeight="1">
      <c r="A523" s="151"/>
      <c r="B523" s="123"/>
      <c r="C523" s="16"/>
      <c r="D523" s="16"/>
      <c r="E523" s="129"/>
      <c r="F523" s="129"/>
      <c r="G523" s="16"/>
      <c r="H523" s="13"/>
      <c r="I523" s="15"/>
      <c r="J523" s="15"/>
      <c r="K523" s="15"/>
      <c r="L523" s="16"/>
      <c r="M523" s="16"/>
      <c r="N523" s="16"/>
      <c r="O523" s="16"/>
      <c r="P523" s="150"/>
      <c r="Q523" s="16"/>
      <c r="R523" s="16"/>
      <c r="S523" s="16"/>
      <c r="T523" s="16"/>
      <c r="U523" s="2"/>
      <c r="V523" s="2"/>
      <c r="W523" s="2"/>
      <c r="X523" s="2"/>
      <c r="Y523" s="2"/>
      <c r="Z523" s="2"/>
    </row>
    <row r="524" ht="14.25" customHeight="1">
      <c r="A524" s="151"/>
      <c r="B524" s="123"/>
      <c r="C524" s="16"/>
      <c r="D524" s="16"/>
      <c r="E524" s="129"/>
      <c r="F524" s="129"/>
      <c r="G524" s="16"/>
      <c r="H524" s="13"/>
      <c r="I524" s="15"/>
      <c r="J524" s="15"/>
      <c r="K524" s="15"/>
      <c r="L524" s="16"/>
      <c r="M524" s="16"/>
      <c r="N524" s="16"/>
      <c r="O524" s="16"/>
      <c r="P524" s="150"/>
      <c r="Q524" s="16"/>
      <c r="R524" s="16"/>
      <c r="S524" s="16"/>
      <c r="T524" s="16"/>
      <c r="U524" s="2"/>
      <c r="V524" s="2"/>
      <c r="W524" s="2"/>
      <c r="X524" s="2"/>
      <c r="Y524" s="2"/>
      <c r="Z524" s="2"/>
    </row>
    <row r="525" ht="14.25" customHeight="1">
      <c r="A525" s="151"/>
      <c r="B525" s="123"/>
      <c r="C525" s="16"/>
      <c r="D525" s="16"/>
      <c r="E525" s="129"/>
      <c r="F525" s="129"/>
      <c r="G525" s="16"/>
      <c r="H525" s="13"/>
      <c r="I525" s="15"/>
      <c r="J525" s="15"/>
      <c r="K525" s="15"/>
      <c r="L525" s="16"/>
      <c r="M525" s="16"/>
      <c r="N525" s="16"/>
      <c r="O525" s="16"/>
      <c r="P525" s="150"/>
      <c r="Q525" s="16"/>
      <c r="R525" s="16"/>
      <c r="S525" s="16"/>
      <c r="T525" s="16"/>
      <c r="U525" s="2"/>
      <c r="V525" s="2"/>
      <c r="W525" s="2"/>
      <c r="X525" s="2"/>
      <c r="Y525" s="2"/>
      <c r="Z525" s="2"/>
    </row>
    <row r="526" ht="14.25" customHeight="1">
      <c r="A526" s="151"/>
      <c r="B526" s="123"/>
      <c r="C526" s="16"/>
      <c r="D526" s="16"/>
      <c r="E526" s="129"/>
      <c r="F526" s="129"/>
      <c r="G526" s="16"/>
      <c r="H526" s="13"/>
      <c r="I526" s="15"/>
      <c r="J526" s="15"/>
      <c r="K526" s="15"/>
      <c r="L526" s="16"/>
      <c r="M526" s="16"/>
      <c r="N526" s="16"/>
      <c r="O526" s="16"/>
      <c r="P526" s="150"/>
      <c r="Q526" s="16"/>
      <c r="R526" s="16"/>
      <c r="S526" s="16"/>
      <c r="T526" s="16"/>
      <c r="U526" s="2"/>
      <c r="V526" s="2"/>
      <c r="W526" s="2"/>
      <c r="X526" s="2"/>
      <c r="Y526" s="2"/>
      <c r="Z526" s="2"/>
    </row>
    <row r="527" ht="14.25" customHeight="1">
      <c r="A527" s="151"/>
      <c r="B527" s="123"/>
      <c r="C527" s="16"/>
      <c r="D527" s="16"/>
      <c r="E527" s="129"/>
      <c r="F527" s="129"/>
      <c r="G527" s="16"/>
      <c r="H527" s="13"/>
      <c r="I527" s="15"/>
      <c r="J527" s="15"/>
      <c r="K527" s="15"/>
      <c r="L527" s="16"/>
      <c r="M527" s="16"/>
      <c r="N527" s="16"/>
      <c r="O527" s="16"/>
      <c r="P527" s="150"/>
      <c r="Q527" s="16"/>
      <c r="R527" s="16"/>
      <c r="S527" s="16"/>
      <c r="T527" s="16"/>
      <c r="U527" s="2"/>
      <c r="V527" s="2"/>
      <c r="W527" s="2"/>
      <c r="X527" s="2"/>
      <c r="Y527" s="2"/>
      <c r="Z527" s="2"/>
    </row>
    <row r="528" ht="14.25" customHeight="1">
      <c r="A528" s="151"/>
      <c r="B528" s="123"/>
      <c r="C528" s="16"/>
      <c r="D528" s="16"/>
      <c r="E528" s="129"/>
      <c r="F528" s="129"/>
      <c r="G528" s="16"/>
      <c r="H528" s="13"/>
      <c r="I528" s="15"/>
      <c r="J528" s="15"/>
      <c r="K528" s="15"/>
      <c r="L528" s="16"/>
      <c r="M528" s="16"/>
      <c r="N528" s="16"/>
      <c r="O528" s="16"/>
      <c r="P528" s="150"/>
      <c r="Q528" s="16"/>
      <c r="R528" s="16"/>
      <c r="S528" s="16"/>
      <c r="T528" s="16"/>
      <c r="U528" s="2"/>
      <c r="V528" s="2"/>
      <c r="W528" s="2"/>
      <c r="X528" s="2"/>
      <c r="Y528" s="2"/>
      <c r="Z528" s="2"/>
    </row>
    <row r="529" ht="14.25" customHeight="1">
      <c r="A529" s="151"/>
      <c r="B529" s="123"/>
      <c r="C529" s="16"/>
      <c r="D529" s="16"/>
      <c r="E529" s="129"/>
      <c r="F529" s="129"/>
      <c r="G529" s="16"/>
      <c r="H529" s="13"/>
      <c r="I529" s="15"/>
      <c r="J529" s="15"/>
      <c r="K529" s="15"/>
      <c r="L529" s="16"/>
      <c r="M529" s="16"/>
      <c r="N529" s="16"/>
      <c r="O529" s="16"/>
      <c r="P529" s="150"/>
      <c r="Q529" s="16"/>
      <c r="R529" s="16"/>
      <c r="S529" s="16"/>
      <c r="T529" s="16"/>
      <c r="U529" s="2"/>
      <c r="V529" s="2"/>
      <c r="W529" s="2"/>
      <c r="X529" s="2"/>
      <c r="Y529" s="2"/>
      <c r="Z529" s="2"/>
    </row>
    <row r="530" ht="14.25" customHeight="1">
      <c r="A530" s="151"/>
      <c r="B530" s="123"/>
      <c r="C530" s="16"/>
      <c r="D530" s="16"/>
      <c r="E530" s="129"/>
      <c r="F530" s="129"/>
      <c r="G530" s="16"/>
      <c r="H530" s="13"/>
      <c r="I530" s="15"/>
      <c r="J530" s="15"/>
      <c r="K530" s="15"/>
      <c r="L530" s="16"/>
      <c r="M530" s="16"/>
      <c r="N530" s="16"/>
      <c r="O530" s="16"/>
      <c r="P530" s="150"/>
      <c r="Q530" s="16"/>
      <c r="R530" s="16"/>
      <c r="S530" s="16"/>
      <c r="T530" s="16"/>
      <c r="U530" s="2"/>
      <c r="V530" s="2"/>
      <c r="W530" s="2"/>
      <c r="X530" s="2"/>
      <c r="Y530" s="2"/>
      <c r="Z530" s="2"/>
    </row>
    <row r="531" ht="14.25" customHeight="1">
      <c r="A531" s="151"/>
      <c r="B531" s="123"/>
      <c r="C531" s="16"/>
      <c r="D531" s="16"/>
      <c r="E531" s="129"/>
      <c r="F531" s="129"/>
      <c r="G531" s="16"/>
      <c r="H531" s="13"/>
      <c r="I531" s="15"/>
      <c r="J531" s="15"/>
      <c r="K531" s="15"/>
      <c r="L531" s="16"/>
      <c r="M531" s="16"/>
      <c r="N531" s="16"/>
      <c r="O531" s="16"/>
      <c r="P531" s="150"/>
      <c r="Q531" s="16"/>
      <c r="R531" s="16"/>
      <c r="S531" s="16"/>
      <c r="T531" s="16"/>
      <c r="U531" s="2"/>
      <c r="V531" s="2"/>
      <c r="W531" s="2"/>
      <c r="X531" s="2"/>
      <c r="Y531" s="2"/>
      <c r="Z531" s="2"/>
    </row>
    <row r="532" ht="14.25" customHeight="1">
      <c r="A532" s="151"/>
      <c r="B532" s="123"/>
      <c r="C532" s="16"/>
      <c r="D532" s="16"/>
      <c r="E532" s="129"/>
      <c r="F532" s="129"/>
      <c r="G532" s="16"/>
      <c r="H532" s="13"/>
      <c r="I532" s="15"/>
      <c r="J532" s="15"/>
      <c r="K532" s="15"/>
      <c r="L532" s="16"/>
      <c r="M532" s="16"/>
      <c r="N532" s="16"/>
      <c r="O532" s="16"/>
      <c r="P532" s="150"/>
      <c r="Q532" s="16"/>
      <c r="R532" s="16"/>
      <c r="S532" s="16"/>
      <c r="T532" s="16"/>
      <c r="U532" s="2"/>
      <c r="V532" s="2"/>
      <c r="W532" s="2"/>
      <c r="X532" s="2"/>
      <c r="Y532" s="2"/>
      <c r="Z532" s="2"/>
    </row>
    <row r="533" ht="14.25" customHeight="1">
      <c r="A533" s="151"/>
      <c r="B533" s="123"/>
      <c r="C533" s="16"/>
      <c r="D533" s="16"/>
      <c r="E533" s="129"/>
      <c r="F533" s="129"/>
      <c r="G533" s="16"/>
      <c r="H533" s="13"/>
      <c r="I533" s="15"/>
      <c r="J533" s="15"/>
      <c r="K533" s="15"/>
      <c r="L533" s="16"/>
      <c r="M533" s="16"/>
      <c r="N533" s="16"/>
      <c r="O533" s="16"/>
      <c r="P533" s="150"/>
      <c r="Q533" s="16"/>
      <c r="R533" s="16"/>
      <c r="S533" s="16"/>
      <c r="T533" s="16"/>
      <c r="U533" s="2"/>
      <c r="V533" s="2"/>
      <c r="W533" s="2"/>
      <c r="X533" s="2"/>
      <c r="Y533" s="2"/>
      <c r="Z533" s="2"/>
    </row>
    <row r="534" ht="14.25" customHeight="1">
      <c r="A534" s="151"/>
      <c r="B534" s="123"/>
      <c r="C534" s="16"/>
      <c r="D534" s="16"/>
      <c r="E534" s="129"/>
      <c r="F534" s="129"/>
      <c r="G534" s="16"/>
      <c r="H534" s="13"/>
      <c r="I534" s="15"/>
      <c r="J534" s="15"/>
      <c r="K534" s="15"/>
      <c r="L534" s="16"/>
      <c r="M534" s="16"/>
      <c r="N534" s="16"/>
      <c r="O534" s="16"/>
      <c r="P534" s="150"/>
      <c r="Q534" s="16"/>
      <c r="R534" s="16"/>
      <c r="S534" s="16"/>
      <c r="T534" s="16"/>
      <c r="U534" s="2"/>
      <c r="V534" s="2"/>
      <c r="W534" s="2"/>
      <c r="X534" s="2"/>
      <c r="Y534" s="2"/>
      <c r="Z534" s="2"/>
    </row>
    <row r="535" ht="14.25" customHeight="1">
      <c r="A535" s="151"/>
      <c r="B535" s="123"/>
      <c r="C535" s="16"/>
      <c r="D535" s="16"/>
      <c r="E535" s="129"/>
      <c r="F535" s="129"/>
      <c r="G535" s="16"/>
      <c r="H535" s="13"/>
      <c r="I535" s="15"/>
      <c r="J535" s="15"/>
      <c r="K535" s="15"/>
      <c r="L535" s="16"/>
      <c r="M535" s="16"/>
      <c r="N535" s="16"/>
      <c r="O535" s="16"/>
      <c r="P535" s="150"/>
      <c r="Q535" s="16"/>
      <c r="R535" s="16"/>
      <c r="S535" s="16"/>
      <c r="T535" s="16"/>
      <c r="U535" s="2"/>
      <c r="V535" s="2"/>
      <c r="W535" s="2"/>
      <c r="X535" s="2"/>
      <c r="Y535" s="2"/>
      <c r="Z535" s="2"/>
    </row>
    <row r="536" ht="14.25" customHeight="1">
      <c r="A536" s="151"/>
      <c r="B536" s="123"/>
      <c r="C536" s="16"/>
      <c r="D536" s="16"/>
      <c r="E536" s="129"/>
      <c r="F536" s="129"/>
      <c r="G536" s="16"/>
      <c r="H536" s="13"/>
      <c r="I536" s="15"/>
      <c r="J536" s="15"/>
      <c r="K536" s="15"/>
      <c r="L536" s="16"/>
      <c r="M536" s="16"/>
      <c r="N536" s="16"/>
      <c r="O536" s="16"/>
      <c r="P536" s="150"/>
      <c r="Q536" s="16"/>
      <c r="R536" s="16"/>
      <c r="S536" s="16"/>
      <c r="T536" s="16"/>
      <c r="U536" s="2"/>
      <c r="V536" s="2"/>
      <c r="W536" s="2"/>
      <c r="X536" s="2"/>
      <c r="Y536" s="2"/>
      <c r="Z536" s="2"/>
    </row>
    <row r="537" ht="14.25" customHeight="1">
      <c r="A537" s="151"/>
      <c r="B537" s="123"/>
      <c r="C537" s="16"/>
      <c r="D537" s="16"/>
      <c r="E537" s="129"/>
      <c r="F537" s="129"/>
      <c r="G537" s="16"/>
      <c r="H537" s="13"/>
      <c r="I537" s="15"/>
      <c r="J537" s="15"/>
      <c r="K537" s="15"/>
      <c r="L537" s="16"/>
      <c r="M537" s="16"/>
      <c r="N537" s="16"/>
      <c r="O537" s="16"/>
      <c r="P537" s="150"/>
      <c r="Q537" s="16"/>
      <c r="R537" s="16"/>
      <c r="S537" s="16"/>
      <c r="T537" s="16"/>
      <c r="U537" s="2"/>
      <c r="V537" s="2"/>
      <c r="W537" s="2"/>
      <c r="X537" s="2"/>
      <c r="Y537" s="2"/>
      <c r="Z537" s="2"/>
    </row>
    <row r="538" ht="14.25" customHeight="1">
      <c r="A538" s="151"/>
      <c r="B538" s="123"/>
      <c r="C538" s="16"/>
      <c r="D538" s="16"/>
      <c r="E538" s="129"/>
      <c r="F538" s="129"/>
      <c r="G538" s="16"/>
      <c r="H538" s="13"/>
      <c r="I538" s="15"/>
      <c r="J538" s="15"/>
      <c r="K538" s="15"/>
      <c r="L538" s="16"/>
      <c r="M538" s="16"/>
      <c r="N538" s="16"/>
      <c r="O538" s="16"/>
      <c r="P538" s="150"/>
      <c r="Q538" s="16"/>
      <c r="R538" s="16"/>
      <c r="S538" s="16"/>
      <c r="T538" s="16"/>
      <c r="U538" s="2"/>
      <c r="V538" s="2"/>
      <c r="W538" s="2"/>
      <c r="X538" s="2"/>
      <c r="Y538" s="2"/>
      <c r="Z538" s="2"/>
    </row>
    <row r="539" ht="14.25" customHeight="1">
      <c r="A539" s="151"/>
      <c r="B539" s="123"/>
      <c r="C539" s="16"/>
      <c r="D539" s="16"/>
      <c r="E539" s="129"/>
      <c r="F539" s="129"/>
      <c r="G539" s="16"/>
      <c r="H539" s="13"/>
      <c r="I539" s="15"/>
      <c r="J539" s="15"/>
      <c r="K539" s="15"/>
      <c r="L539" s="16"/>
      <c r="M539" s="16"/>
      <c r="N539" s="16"/>
      <c r="O539" s="16"/>
      <c r="P539" s="150"/>
      <c r="Q539" s="16"/>
      <c r="R539" s="16"/>
      <c r="S539" s="16"/>
      <c r="T539" s="16"/>
      <c r="U539" s="2"/>
      <c r="V539" s="2"/>
      <c r="W539" s="2"/>
      <c r="X539" s="2"/>
      <c r="Y539" s="2"/>
      <c r="Z539" s="2"/>
    </row>
    <row r="540" ht="14.25" customHeight="1">
      <c r="A540" s="151"/>
      <c r="B540" s="123"/>
      <c r="C540" s="16"/>
      <c r="D540" s="16"/>
      <c r="E540" s="129"/>
      <c r="F540" s="129"/>
      <c r="G540" s="16"/>
      <c r="H540" s="13"/>
      <c r="I540" s="15"/>
      <c r="J540" s="15"/>
      <c r="K540" s="15"/>
      <c r="L540" s="16"/>
      <c r="M540" s="16"/>
      <c r="N540" s="16"/>
      <c r="O540" s="16"/>
      <c r="P540" s="150"/>
      <c r="Q540" s="16"/>
      <c r="R540" s="16"/>
      <c r="S540" s="16"/>
      <c r="T540" s="16"/>
      <c r="U540" s="2"/>
      <c r="V540" s="2"/>
      <c r="W540" s="2"/>
      <c r="X540" s="2"/>
      <c r="Y540" s="2"/>
      <c r="Z540" s="2"/>
    </row>
    <row r="541" ht="14.25" customHeight="1">
      <c r="A541" s="151"/>
      <c r="B541" s="123"/>
      <c r="C541" s="16"/>
      <c r="D541" s="16"/>
      <c r="E541" s="129"/>
      <c r="F541" s="129"/>
      <c r="G541" s="16"/>
      <c r="H541" s="13"/>
      <c r="I541" s="15"/>
      <c r="J541" s="15"/>
      <c r="K541" s="15"/>
      <c r="L541" s="16"/>
      <c r="M541" s="16"/>
      <c r="N541" s="16"/>
      <c r="O541" s="16"/>
      <c r="P541" s="150"/>
      <c r="Q541" s="16"/>
      <c r="R541" s="16"/>
      <c r="S541" s="16"/>
      <c r="T541" s="16"/>
      <c r="U541" s="2"/>
      <c r="V541" s="2"/>
      <c r="W541" s="2"/>
      <c r="X541" s="2"/>
      <c r="Y541" s="2"/>
      <c r="Z541" s="2"/>
    </row>
    <row r="542" ht="14.25" customHeight="1">
      <c r="A542" s="151"/>
      <c r="B542" s="123"/>
      <c r="C542" s="16"/>
      <c r="D542" s="16"/>
      <c r="E542" s="129"/>
      <c r="F542" s="129"/>
      <c r="G542" s="16"/>
      <c r="H542" s="13"/>
      <c r="I542" s="15"/>
      <c r="J542" s="15"/>
      <c r="K542" s="15"/>
      <c r="L542" s="16"/>
      <c r="M542" s="16"/>
      <c r="N542" s="16"/>
      <c r="O542" s="16"/>
      <c r="P542" s="150"/>
      <c r="Q542" s="16"/>
      <c r="R542" s="16"/>
      <c r="S542" s="16"/>
      <c r="T542" s="16"/>
      <c r="U542" s="2"/>
      <c r="V542" s="2"/>
      <c r="W542" s="2"/>
      <c r="X542" s="2"/>
      <c r="Y542" s="2"/>
      <c r="Z542" s="2"/>
    </row>
    <row r="543" ht="14.25" customHeight="1">
      <c r="A543" s="151"/>
      <c r="B543" s="123"/>
      <c r="C543" s="16"/>
      <c r="D543" s="16"/>
      <c r="E543" s="129"/>
      <c r="F543" s="129"/>
      <c r="G543" s="16"/>
      <c r="H543" s="13"/>
      <c r="I543" s="15"/>
      <c r="J543" s="15"/>
      <c r="K543" s="15"/>
      <c r="L543" s="16"/>
      <c r="M543" s="16"/>
      <c r="N543" s="16"/>
      <c r="O543" s="16"/>
      <c r="P543" s="150"/>
      <c r="Q543" s="16"/>
      <c r="R543" s="16"/>
      <c r="S543" s="16"/>
      <c r="T543" s="16"/>
      <c r="U543" s="2"/>
      <c r="V543" s="2"/>
      <c r="W543" s="2"/>
      <c r="X543" s="2"/>
      <c r="Y543" s="2"/>
      <c r="Z543" s="2"/>
    </row>
    <row r="544" ht="14.25" customHeight="1">
      <c r="A544" s="151"/>
      <c r="B544" s="123"/>
      <c r="C544" s="16"/>
      <c r="D544" s="16"/>
      <c r="E544" s="129"/>
      <c r="F544" s="129"/>
      <c r="G544" s="16"/>
      <c r="H544" s="13"/>
      <c r="I544" s="15"/>
      <c r="J544" s="15"/>
      <c r="K544" s="15"/>
      <c r="L544" s="16"/>
      <c r="M544" s="16"/>
      <c r="N544" s="16"/>
      <c r="O544" s="16"/>
      <c r="P544" s="150"/>
      <c r="Q544" s="16"/>
      <c r="R544" s="16"/>
      <c r="S544" s="16"/>
      <c r="T544" s="16"/>
      <c r="U544" s="2"/>
      <c r="V544" s="2"/>
      <c r="W544" s="2"/>
      <c r="X544" s="2"/>
      <c r="Y544" s="2"/>
      <c r="Z544" s="2"/>
    </row>
    <row r="545" ht="14.25" customHeight="1">
      <c r="A545" s="151"/>
      <c r="B545" s="123"/>
      <c r="C545" s="16"/>
      <c r="D545" s="16"/>
      <c r="E545" s="129"/>
      <c r="F545" s="129"/>
      <c r="G545" s="16"/>
      <c r="H545" s="13"/>
      <c r="I545" s="15"/>
      <c r="J545" s="15"/>
      <c r="K545" s="15"/>
      <c r="L545" s="16"/>
      <c r="M545" s="16"/>
      <c r="N545" s="16"/>
      <c r="O545" s="16"/>
      <c r="P545" s="150"/>
      <c r="Q545" s="16"/>
      <c r="R545" s="16"/>
      <c r="S545" s="16"/>
      <c r="T545" s="16"/>
      <c r="U545" s="2"/>
      <c r="V545" s="2"/>
      <c r="W545" s="2"/>
      <c r="X545" s="2"/>
      <c r="Y545" s="2"/>
      <c r="Z545" s="2"/>
    </row>
    <row r="546" ht="14.25" customHeight="1">
      <c r="A546" s="151"/>
      <c r="B546" s="123"/>
      <c r="C546" s="16"/>
      <c r="D546" s="16"/>
      <c r="E546" s="129"/>
      <c r="F546" s="129"/>
      <c r="G546" s="16"/>
      <c r="H546" s="13"/>
      <c r="I546" s="15"/>
      <c r="J546" s="15"/>
      <c r="K546" s="15"/>
      <c r="L546" s="16"/>
      <c r="M546" s="16"/>
      <c r="N546" s="16"/>
      <c r="O546" s="16"/>
      <c r="P546" s="150"/>
      <c r="Q546" s="16"/>
      <c r="R546" s="16"/>
      <c r="S546" s="16"/>
      <c r="T546" s="16"/>
      <c r="U546" s="2"/>
      <c r="V546" s="2"/>
      <c r="W546" s="2"/>
      <c r="X546" s="2"/>
      <c r="Y546" s="2"/>
      <c r="Z546" s="2"/>
    </row>
    <row r="547" ht="14.25" customHeight="1">
      <c r="A547" s="151"/>
      <c r="B547" s="123"/>
      <c r="C547" s="16"/>
      <c r="D547" s="16"/>
      <c r="E547" s="129"/>
      <c r="F547" s="129"/>
      <c r="G547" s="16"/>
      <c r="H547" s="13"/>
      <c r="I547" s="15"/>
      <c r="J547" s="15"/>
      <c r="K547" s="15"/>
      <c r="L547" s="16"/>
      <c r="M547" s="16"/>
      <c r="N547" s="16"/>
      <c r="O547" s="16"/>
      <c r="P547" s="150"/>
      <c r="Q547" s="16"/>
      <c r="R547" s="16"/>
      <c r="S547" s="16"/>
      <c r="T547" s="16"/>
      <c r="U547" s="2"/>
      <c r="V547" s="2"/>
      <c r="W547" s="2"/>
      <c r="X547" s="2"/>
      <c r="Y547" s="2"/>
      <c r="Z547" s="2"/>
    </row>
    <row r="548" ht="14.25" customHeight="1">
      <c r="A548" s="151"/>
      <c r="B548" s="123"/>
      <c r="C548" s="16"/>
      <c r="D548" s="16"/>
      <c r="E548" s="129"/>
      <c r="F548" s="129"/>
      <c r="G548" s="16"/>
      <c r="H548" s="13"/>
      <c r="I548" s="15"/>
      <c r="J548" s="15"/>
      <c r="K548" s="15"/>
      <c r="L548" s="16"/>
      <c r="M548" s="16"/>
      <c r="N548" s="16"/>
      <c r="O548" s="16"/>
      <c r="P548" s="150"/>
      <c r="Q548" s="16"/>
      <c r="R548" s="16"/>
      <c r="S548" s="16"/>
      <c r="T548" s="16"/>
      <c r="U548" s="2"/>
      <c r="V548" s="2"/>
      <c r="W548" s="2"/>
      <c r="X548" s="2"/>
      <c r="Y548" s="2"/>
      <c r="Z548" s="2"/>
    </row>
    <row r="549" ht="14.25" customHeight="1">
      <c r="A549" s="151"/>
      <c r="B549" s="123"/>
      <c r="C549" s="16"/>
      <c r="D549" s="16"/>
      <c r="E549" s="129"/>
      <c r="F549" s="129"/>
      <c r="G549" s="16"/>
      <c r="H549" s="13"/>
      <c r="I549" s="15"/>
      <c r="J549" s="15"/>
      <c r="K549" s="15"/>
      <c r="L549" s="16"/>
      <c r="M549" s="16"/>
      <c r="N549" s="16"/>
      <c r="O549" s="16"/>
      <c r="P549" s="150"/>
      <c r="Q549" s="16"/>
      <c r="R549" s="16"/>
      <c r="S549" s="16"/>
      <c r="T549" s="16"/>
      <c r="U549" s="2"/>
      <c r="V549" s="2"/>
      <c r="W549" s="2"/>
      <c r="X549" s="2"/>
      <c r="Y549" s="2"/>
      <c r="Z549" s="2"/>
    </row>
    <row r="550" ht="14.25" customHeight="1">
      <c r="A550" s="151"/>
      <c r="B550" s="123"/>
      <c r="C550" s="16"/>
      <c r="D550" s="16"/>
      <c r="E550" s="129"/>
      <c r="F550" s="129"/>
      <c r="G550" s="16"/>
      <c r="H550" s="13"/>
      <c r="I550" s="15"/>
      <c r="J550" s="15"/>
      <c r="K550" s="15"/>
      <c r="L550" s="16"/>
      <c r="M550" s="16"/>
      <c r="N550" s="16"/>
      <c r="O550" s="16"/>
      <c r="P550" s="150"/>
      <c r="Q550" s="16"/>
      <c r="R550" s="16"/>
      <c r="S550" s="16"/>
      <c r="T550" s="16"/>
      <c r="U550" s="2"/>
      <c r="V550" s="2"/>
      <c r="W550" s="2"/>
      <c r="X550" s="2"/>
      <c r="Y550" s="2"/>
      <c r="Z550" s="2"/>
    </row>
    <row r="551" ht="14.25" customHeight="1">
      <c r="A551" s="151"/>
      <c r="B551" s="123"/>
      <c r="C551" s="16"/>
      <c r="D551" s="16"/>
      <c r="E551" s="129"/>
      <c r="F551" s="129"/>
      <c r="G551" s="16"/>
      <c r="H551" s="13"/>
      <c r="I551" s="15"/>
      <c r="J551" s="15"/>
      <c r="K551" s="15"/>
      <c r="L551" s="16"/>
      <c r="M551" s="16"/>
      <c r="N551" s="16"/>
      <c r="O551" s="16"/>
      <c r="P551" s="150"/>
      <c r="Q551" s="16"/>
      <c r="R551" s="16"/>
      <c r="S551" s="16"/>
      <c r="T551" s="16"/>
      <c r="U551" s="2"/>
      <c r="V551" s="2"/>
      <c r="W551" s="2"/>
      <c r="X551" s="2"/>
      <c r="Y551" s="2"/>
      <c r="Z551" s="2"/>
    </row>
    <row r="552" ht="14.25" customHeight="1">
      <c r="A552" s="151"/>
      <c r="B552" s="123"/>
      <c r="C552" s="16"/>
      <c r="D552" s="16"/>
      <c r="E552" s="129"/>
      <c r="F552" s="129"/>
      <c r="G552" s="16"/>
      <c r="H552" s="13"/>
      <c r="I552" s="15"/>
      <c r="J552" s="15"/>
      <c r="K552" s="15"/>
      <c r="L552" s="16"/>
      <c r="M552" s="16"/>
      <c r="N552" s="16"/>
      <c r="O552" s="16"/>
      <c r="P552" s="150"/>
      <c r="Q552" s="16"/>
      <c r="R552" s="16"/>
      <c r="S552" s="16"/>
      <c r="T552" s="16"/>
      <c r="U552" s="2"/>
      <c r="V552" s="2"/>
      <c r="W552" s="2"/>
      <c r="X552" s="2"/>
      <c r="Y552" s="2"/>
      <c r="Z552" s="2"/>
    </row>
    <row r="553" ht="14.25" customHeight="1">
      <c r="A553" s="151"/>
      <c r="B553" s="123"/>
      <c r="C553" s="16"/>
      <c r="D553" s="16"/>
      <c r="E553" s="129"/>
      <c r="F553" s="129"/>
      <c r="G553" s="16"/>
      <c r="H553" s="13"/>
      <c r="I553" s="15"/>
      <c r="J553" s="15"/>
      <c r="K553" s="15"/>
      <c r="L553" s="16"/>
      <c r="M553" s="16"/>
      <c r="N553" s="16"/>
      <c r="O553" s="16"/>
      <c r="P553" s="150"/>
      <c r="Q553" s="16"/>
      <c r="R553" s="16"/>
      <c r="S553" s="16"/>
      <c r="T553" s="16"/>
      <c r="U553" s="2"/>
      <c r="V553" s="2"/>
      <c r="W553" s="2"/>
      <c r="X553" s="2"/>
      <c r="Y553" s="2"/>
      <c r="Z553" s="2"/>
    </row>
    <row r="554" ht="14.25" customHeight="1">
      <c r="A554" s="151"/>
      <c r="B554" s="123"/>
      <c r="C554" s="16"/>
      <c r="D554" s="16"/>
      <c r="E554" s="129"/>
      <c r="F554" s="129"/>
      <c r="G554" s="16"/>
      <c r="H554" s="13"/>
      <c r="I554" s="15"/>
      <c r="J554" s="15"/>
      <c r="K554" s="15"/>
      <c r="L554" s="16"/>
      <c r="M554" s="16"/>
      <c r="N554" s="16"/>
      <c r="O554" s="16"/>
      <c r="P554" s="150"/>
      <c r="Q554" s="16"/>
      <c r="R554" s="16"/>
      <c r="S554" s="16"/>
      <c r="T554" s="16"/>
      <c r="U554" s="2"/>
      <c r="V554" s="2"/>
      <c r="W554" s="2"/>
      <c r="X554" s="2"/>
      <c r="Y554" s="2"/>
      <c r="Z554" s="2"/>
    </row>
    <row r="555" ht="14.25" customHeight="1">
      <c r="A555" s="151"/>
      <c r="B555" s="123"/>
      <c r="C555" s="16"/>
      <c r="D555" s="16"/>
      <c r="E555" s="129"/>
      <c r="F555" s="129"/>
      <c r="G555" s="16"/>
      <c r="H555" s="13"/>
      <c r="I555" s="15"/>
      <c r="J555" s="15"/>
      <c r="K555" s="15"/>
      <c r="L555" s="16"/>
      <c r="M555" s="16"/>
      <c r="N555" s="16"/>
      <c r="O555" s="16"/>
      <c r="P555" s="150"/>
      <c r="Q555" s="16"/>
      <c r="R555" s="16"/>
      <c r="S555" s="16"/>
      <c r="T555" s="16"/>
      <c r="U555" s="2"/>
      <c r="V555" s="2"/>
      <c r="W555" s="2"/>
      <c r="X555" s="2"/>
      <c r="Y555" s="2"/>
      <c r="Z555" s="2"/>
    </row>
    <row r="556" ht="14.25" customHeight="1">
      <c r="A556" s="151"/>
      <c r="B556" s="123"/>
      <c r="C556" s="16"/>
      <c r="D556" s="16"/>
      <c r="E556" s="129"/>
      <c r="F556" s="129"/>
      <c r="G556" s="16"/>
      <c r="H556" s="13"/>
      <c r="I556" s="15"/>
      <c r="J556" s="15"/>
      <c r="K556" s="15"/>
      <c r="L556" s="16"/>
      <c r="M556" s="16"/>
      <c r="N556" s="16"/>
      <c r="O556" s="16"/>
      <c r="P556" s="150"/>
      <c r="Q556" s="16"/>
      <c r="R556" s="16"/>
      <c r="S556" s="16"/>
      <c r="T556" s="16"/>
      <c r="U556" s="2"/>
      <c r="V556" s="2"/>
      <c r="W556" s="2"/>
      <c r="X556" s="2"/>
      <c r="Y556" s="2"/>
      <c r="Z556" s="2"/>
    </row>
    <row r="557" ht="14.25" customHeight="1">
      <c r="A557" s="151"/>
      <c r="B557" s="123"/>
      <c r="C557" s="16"/>
      <c r="D557" s="16"/>
      <c r="E557" s="129"/>
      <c r="F557" s="129"/>
      <c r="G557" s="16"/>
      <c r="H557" s="13"/>
      <c r="I557" s="15"/>
      <c r="J557" s="15"/>
      <c r="K557" s="15"/>
      <c r="L557" s="16"/>
      <c r="M557" s="16"/>
      <c r="N557" s="16"/>
      <c r="O557" s="16"/>
      <c r="P557" s="150"/>
      <c r="Q557" s="16"/>
      <c r="R557" s="16"/>
      <c r="S557" s="16"/>
      <c r="T557" s="16"/>
      <c r="U557" s="2"/>
      <c r="V557" s="2"/>
      <c r="W557" s="2"/>
      <c r="X557" s="2"/>
      <c r="Y557" s="2"/>
      <c r="Z557" s="2"/>
    </row>
    <row r="558" ht="14.25" customHeight="1">
      <c r="A558" s="151"/>
      <c r="B558" s="123"/>
      <c r="C558" s="16"/>
      <c r="D558" s="16"/>
      <c r="E558" s="129"/>
      <c r="F558" s="129"/>
      <c r="G558" s="16"/>
      <c r="H558" s="13"/>
      <c r="I558" s="15"/>
      <c r="J558" s="15"/>
      <c r="K558" s="15"/>
      <c r="L558" s="16"/>
      <c r="M558" s="16"/>
      <c r="N558" s="16"/>
      <c r="O558" s="16"/>
      <c r="P558" s="150"/>
      <c r="Q558" s="16"/>
      <c r="R558" s="16"/>
      <c r="S558" s="16"/>
      <c r="T558" s="16"/>
      <c r="U558" s="2"/>
      <c r="V558" s="2"/>
      <c r="W558" s="2"/>
      <c r="X558" s="2"/>
      <c r="Y558" s="2"/>
      <c r="Z558" s="2"/>
    </row>
    <row r="559" ht="14.25" customHeight="1">
      <c r="A559" s="151"/>
      <c r="B559" s="123"/>
      <c r="C559" s="16"/>
      <c r="D559" s="16"/>
      <c r="E559" s="129"/>
      <c r="F559" s="129"/>
      <c r="G559" s="16"/>
      <c r="H559" s="13"/>
      <c r="I559" s="15"/>
      <c r="J559" s="15"/>
      <c r="K559" s="15"/>
      <c r="L559" s="16"/>
      <c r="M559" s="16"/>
      <c r="N559" s="16"/>
      <c r="O559" s="16"/>
      <c r="P559" s="150"/>
      <c r="Q559" s="16"/>
      <c r="R559" s="16"/>
      <c r="S559" s="16"/>
      <c r="T559" s="16"/>
      <c r="U559" s="2"/>
      <c r="V559" s="2"/>
      <c r="W559" s="2"/>
      <c r="X559" s="2"/>
      <c r="Y559" s="2"/>
      <c r="Z559" s="2"/>
    </row>
    <row r="560" ht="14.25" customHeight="1">
      <c r="A560" s="151"/>
      <c r="B560" s="123"/>
      <c r="C560" s="16"/>
      <c r="D560" s="16"/>
      <c r="E560" s="129"/>
      <c r="F560" s="129"/>
      <c r="G560" s="16"/>
      <c r="H560" s="13"/>
      <c r="I560" s="15"/>
      <c r="J560" s="15"/>
      <c r="K560" s="15"/>
      <c r="L560" s="16"/>
      <c r="M560" s="16"/>
      <c r="N560" s="16"/>
      <c r="O560" s="16"/>
      <c r="P560" s="150"/>
      <c r="Q560" s="16"/>
      <c r="R560" s="16"/>
      <c r="S560" s="16"/>
      <c r="T560" s="16"/>
      <c r="U560" s="2"/>
      <c r="V560" s="2"/>
      <c r="W560" s="2"/>
      <c r="X560" s="2"/>
      <c r="Y560" s="2"/>
      <c r="Z560" s="2"/>
    </row>
    <row r="561" ht="14.25" customHeight="1">
      <c r="A561" s="151"/>
      <c r="B561" s="123"/>
      <c r="C561" s="16"/>
      <c r="D561" s="16"/>
      <c r="E561" s="129"/>
      <c r="F561" s="129"/>
      <c r="G561" s="16"/>
      <c r="H561" s="13"/>
      <c r="I561" s="15"/>
      <c r="J561" s="15"/>
      <c r="K561" s="15"/>
      <c r="L561" s="16"/>
      <c r="M561" s="16"/>
      <c r="N561" s="16"/>
      <c r="O561" s="16"/>
      <c r="P561" s="150"/>
      <c r="Q561" s="16"/>
      <c r="R561" s="16"/>
      <c r="S561" s="16"/>
      <c r="T561" s="16"/>
      <c r="U561" s="2"/>
      <c r="V561" s="2"/>
      <c r="W561" s="2"/>
      <c r="X561" s="2"/>
      <c r="Y561" s="2"/>
      <c r="Z561" s="2"/>
    </row>
    <row r="562" ht="14.25" customHeight="1">
      <c r="A562" s="151"/>
      <c r="B562" s="123"/>
      <c r="C562" s="16"/>
      <c r="D562" s="16"/>
      <c r="E562" s="129"/>
      <c r="F562" s="129"/>
      <c r="G562" s="16"/>
      <c r="H562" s="13"/>
      <c r="I562" s="15"/>
      <c r="J562" s="15"/>
      <c r="K562" s="15"/>
      <c r="L562" s="16"/>
      <c r="M562" s="16"/>
      <c r="N562" s="16"/>
      <c r="O562" s="16"/>
      <c r="P562" s="150"/>
      <c r="Q562" s="16"/>
      <c r="R562" s="16"/>
      <c r="S562" s="16"/>
      <c r="T562" s="16"/>
      <c r="U562" s="2"/>
      <c r="V562" s="2"/>
      <c r="W562" s="2"/>
      <c r="X562" s="2"/>
      <c r="Y562" s="2"/>
      <c r="Z562" s="2"/>
    </row>
    <row r="563" ht="14.25" customHeight="1">
      <c r="A563" s="151"/>
      <c r="B563" s="123"/>
      <c r="C563" s="16"/>
      <c r="D563" s="16"/>
      <c r="E563" s="129"/>
      <c r="F563" s="129"/>
      <c r="G563" s="16"/>
      <c r="H563" s="13"/>
      <c r="I563" s="15"/>
      <c r="J563" s="15"/>
      <c r="K563" s="15"/>
      <c r="L563" s="16"/>
      <c r="M563" s="16"/>
      <c r="N563" s="16"/>
      <c r="O563" s="16"/>
      <c r="P563" s="150"/>
      <c r="Q563" s="16"/>
      <c r="R563" s="16"/>
      <c r="S563" s="16"/>
      <c r="T563" s="16"/>
      <c r="U563" s="2"/>
      <c r="V563" s="2"/>
      <c r="W563" s="2"/>
      <c r="X563" s="2"/>
      <c r="Y563" s="2"/>
      <c r="Z563" s="2"/>
    </row>
    <row r="564" ht="14.25" customHeight="1">
      <c r="A564" s="151"/>
      <c r="B564" s="123"/>
      <c r="C564" s="16"/>
      <c r="D564" s="16"/>
      <c r="E564" s="129"/>
      <c r="F564" s="129"/>
      <c r="G564" s="16"/>
      <c r="H564" s="13"/>
      <c r="I564" s="15"/>
      <c r="J564" s="15"/>
      <c r="K564" s="15"/>
      <c r="L564" s="16"/>
      <c r="M564" s="16"/>
      <c r="N564" s="16"/>
      <c r="O564" s="16"/>
      <c r="P564" s="150"/>
      <c r="Q564" s="16"/>
      <c r="R564" s="16"/>
      <c r="S564" s="16"/>
      <c r="T564" s="16"/>
      <c r="U564" s="2"/>
      <c r="V564" s="2"/>
      <c r="W564" s="2"/>
      <c r="X564" s="2"/>
      <c r="Y564" s="2"/>
      <c r="Z564" s="2"/>
    </row>
    <row r="565" ht="14.25" customHeight="1">
      <c r="A565" s="151"/>
      <c r="B565" s="123"/>
      <c r="C565" s="16"/>
      <c r="D565" s="16"/>
      <c r="E565" s="129"/>
      <c r="F565" s="129"/>
      <c r="G565" s="16"/>
      <c r="H565" s="13"/>
      <c r="I565" s="15"/>
      <c r="J565" s="15"/>
      <c r="K565" s="15"/>
      <c r="L565" s="16"/>
      <c r="M565" s="16"/>
      <c r="N565" s="16"/>
      <c r="O565" s="16"/>
      <c r="P565" s="150"/>
      <c r="Q565" s="16"/>
      <c r="R565" s="16"/>
      <c r="S565" s="16"/>
      <c r="T565" s="16"/>
      <c r="U565" s="2"/>
      <c r="V565" s="2"/>
      <c r="W565" s="2"/>
      <c r="X565" s="2"/>
      <c r="Y565" s="2"/>
      <c r="Z565" s="2"/>
    </row>
    <row r="566" ht="14.25" customHeight="1">
      <c r="A566" s="151"/>
      <c r="B566" s="123"/>
      <c r="C566" s="16"/>
      <c r="D566" s="16"/>
      <c r="E566" s="129"/>
      <c r="F566" s="129"/>
      <c r="G566" s="16"/>
      <c r="H566" s="13"/>
      <c r="I566" s="15"/>
      <c r="J566" s="15"/>
      <c r="K566" s="15"/>
      <c r="L566" s="16"/>
      <c r="M566" s="16"/>
      <c r="N566" s="16"/>
      <c r="O566" s="16"/>
      <c r="P566" s="150"/>
      <c r="Q566" s="16"/>
      <c r="R566" s="16"/>
      <c r="S566" s="16"/>
      <c r="T566" s="16"/>
      <c r="U566" s="2"/>
      <c r="V566" s="2"/>
      <c r="W566" s="2"/>
      <c r="X566" s="2"/>
      <c r="Y566" s="2"/>
      <c r="Z566" s="2"/>
    </row>
    <row r="567" ht="14.25" customHeight="1">
      <c r="A567" s="151"/>
      <c r="B567" s="123"/>
      <c r="C567" s="16"/>
      <c r="D567" s="16"/>
      <c r="E567" s="129"/>
      <c r="F567" s="129"/>
      <c r="G567" s="16"/>
      <c r="H567" s="13"/>
      <c r="I567" s="15"/>
      <c r="J567" s="15"/>
      <c r="K567" s="15"/>
      <c r="L567" s="16"/>
      <c r="M567" s="16"/>
      <c r="N567" s="16"/>
      <c r="O567" s="16"/>
      <c r="P567" s="150"/>
      <c r="Q567" s="16"/>
      <c r="R567" s="16"/>
      <c r="S567" s="16"/>
      <c r="T567" s="16"/>
      <c r="U567" s="2"/>
      <c r="V567" s="2"/>
      <c r="W567" s="2"/>
      <c r="X567" s="2"/>
      <c r="Y567" s="2"/>
      <c r="Z567" s="2"/>
    </row>
    <row r="568" ht="14.25" customHeight="1">
      <c r="A568" s="151"/>
      <c r="B568" s="123"/>
      <c r="C568" s="16"/>
      <c r="D568" s="16"/>
      <c r="E568" s="129"/>
      <c r="F568" s="129"/>
      <c r="G568" s="16"/>
      <c r="H568" s="13"/>
      <c r="I568" s="15"/>
      <c r="J568" s="15"/>
      <c r="K568" s="15"/>
      <c r="L568" s="16"/>
      <c r="M568" s="16"/>
      <c r="N568" s="16"/>
      <c r="O568" s="16"/>
      <c r="P568" s="150"/>
      <c r="Q568" s="16"/>
      <c r="R568" s="16"/>
      <c r="S568" s="16"/>
      <c r="T568" s="16"/>
      <c r="U568" s="2"/>
      <c r="V568" s="2"/>
      <c r="W568" s="2"/>
      <c r="X568" s="2"/>
      <c r="Y568" s="2"/>
      <c r="Z568" s="2"/>
    </row>
    <row r="569" ht="14.25" customHeight="1">
      <c r="A569" s="151"/>
      <c r="B569" s="123"/>
      <c r="C569" s="16"/>
      <c r="D569" s="16"/>
      <c r="E569" s="129"/>
      <c r="F569" s="129"/>
      <c r="G569" s="16"/>
      <c r="H569" s="13"/>
      <c r="I569" s="15"/>
      <c r="J569" s="15"/>
      <c r="K569" s="15"/>
      <c r="L569" s="16"/>
      <c r="M569" s="16"/>
      <c r="N569" s="16"/>
      <c r="O569" s="16"/>
      <c r="P569" s="150"/>
      <c r="Q569" s="16"/>
      <c r="R569" s="16"/>
      <c r="S569" s="16"/>
      <c r="T569" s="16"/>
      <c r="U569" s="2"/>
      <c r="V569" s="2"/>
      <c r="W569" s="2"/>
      <c r="X569" s="2"/>
      <c r="Y569" s="2"/>
      <c r="Z569" s="2"/>
    </row>
    <row r="570" ht="14.25" customHeight="1">
      <c r="A570" s="151"/>
      <c r="B570" s="123"/>
      <c r="C570" s="16"/>
      <c r="D570" s="16"/>
      <c r="E570" s="129"/>
      <c r="F570" s="129"/>
      <c r="G570" s="16"/>
      <c r="H570" s="13"/>
      <c r="I570" s="15"/>
      <c r="J570" s="15"/>
      <c r="K570" s="15"/>
      <c r="L570" s="16"/>
      <c r="M570" s="16"/>
      <c r="N570" s="16"/>
      <c r="O570" s="16"/>
      <c r="P570" s="150"/>
      <c r="Q570" s="16"/>
      <c r="R570" s="16"/>
      <c r="S570" s="16"/>
      <c r="T570" s="16"/>
      <c r="U570" s="2"/>
      <c r="V570" s="2"/>
      <c r="W570" s="2"/>
      <c r="X570" s="2"/>
      <c r="Y570" s="2"/>
      <c r="Z570" s="2"/>
    </row>
    <row r="571" ht="14.25" customHeight="1">
      <c r="A571" s="151"/>
      <c r="B571" s="123"/>
      <c r="C571" s="16"/>
      <c r="D571" s="16"/>
      <c r="E571" s="129"/>
      <c r="F571" s="129"/>
      <c r="G571" s="16"/>
      <c r="H571" s="13"/>
      <c r="I571" s="15"/>
      <c r="J571" s="15"/>
      <c r="K571" s="15"/>
      <c r="L571" s="16"/>
      <c r="M571" s="16"/>
      <c r="N571" s="16"/>
      <c r="O571" s="16"/>
      <c r="P571" s="150"/>
      <c r="Q571" s="16"/>
      <c r="R571" s="16"/>
      <c r="S571" s="16"/>
      <c r="T571" s="16"/>
      <c r="U571" s="2"/>
      <c r="V571" s="2"/>
      <c r="W571" s="2"/>
      <c r="X571" s="2"/>
      <c r="Y571" s="2"/>
      <c r="Z571" s="2"/>
    </row>
    <row r="572" ht="14.25" customHeight="1">
      <c r="A572" s="151"/>
      <c r="B572" s="123"/>
      <c r="C572" s="16"/>
      <c r="D572" s="16"/>
      <c r="E572" s="129"/>
      <c r="F572" s="129"/>
      <c r="G572" s="16"/>
      <c r="H572" s="13"/>
      <c r="I572" s="15"/>
      <c r="J572" s="15"/>
      <c r="K572" s="15"/>
      <c r="L572" s="16"/>
      <c r="M572" s="16"/>
      <c r="N572" s="16"/>
      <c r="O572" s="16"/>
      <c r="P572" s="150"/>
      <c r="Q572" s="16"/>
      <c r="R572" s="16"/>
      <c r="S572" s="16"/>
      <c r="T572" s="16"/>
      <c r="U572" s="2"/>
      <c r="V572" s="2"/>
      <c r="W572" s="2"/>
      <c r="X572" s="2"/>
      <c r="Y572" s="2"/>
      <c r="Z572" s="2"/>
    </row>
    <row r="573" ht="14.25" customHeight="1">
      <c r="A573" s="151"/>
      <c r="B573" s="123"/>
      <c r="C573" s="16"/>
      <c r="D573" s="16"/>
      <c r="E573" s="129"/>
      <c r="F573" s="129"/>
      <c r="G573" s="16"/>
      <c r="H573" s="13"/>
      <c r="I573" s="15"/>
      <c r="J573" s="15"/>
      <c r="K573" s="15"/>
      <c r="L573" s="16"/>
      <c r="M573" s="16"/>
      <c r="N573" s="16"/>
      <c r="O573" s="16"/>
      <c r="P573" s="150"/>
      <c r="Q573" s="16"/>
      <c r="R573" s="16"/>
      <c r="S573" s="16"/>
      <c r="T573" s="16"/>
      <c r="U573" s="2"/>
      <c r="V573" s="2"/>
      <c r="W573" s="2"/>
      <c r="X573" s="2"/>
      <c r="Y573" s="2"/>
      <c r="Z573" s="2"/>
    </row>
    <row r="574" ht="14.25" customHeight="1">
      <c r="A574" s="151"/>
      <c r="B574" s="123"/>
      <c r="C574" s="16"/>
      <c r="D574" s="16"/>
      <c r="E574" s="129"/>
      <c r="F574" s="129"/>
      <c r="G574" s="16"/>
      <c r="H574" s="13"/>
      <c r="I574" s="15"/>
      <c r="J574" s="15"/>
      <c r="K574" s="15"/>
      <c r="L574" s="16"/>
      <c r="M574" s="16"/>
      <c r="N574" s="16"/>
      <c r="O574" s="16"/>
      <c r="P574" s="150"/>
      <c r="Q574" s="16"/>
      <c r="R574" s="16"/>
      <c r="S574" s="16"/>
      <c r="T574" s="16"/>
      <c r="U574" s="2"/>
      <c r="V574" s="2"/>
      <c r="W574" s="2"/>
      <c r="X574" s="2"/>
      <c r="Y574" s="2"/>
      <c r="Z574" s="2"/>
    </row>
    <row r="575" ht="14.25" customHeight="1">
      <c r="A575" s="151"/>
      <c r="B575" s="123"/>
      <c r="C575" s="16"/>
      <c r="D575" s="16"/>
      <c r="E575" s="129"/>
      <c r="F575" s="129"/>
      <c r="G575" s="16"/>
      <c r="H575" s="13"/>
      <c r="I575" s="15"/>
      <c r="J575" s="15"/>
      <c r="K575" s="15"/>
      <c r="L575" s="16"/>
      <c r="M575" s="16"/>
      <c r="N575" s="16"/>
      <c r="O575" s="16"/>
      <c r="P575" s="150"/>
      <c r="Q575" s="16"/>
      <c r="R575" s="16"/>
      <c r="S575" s="16"/>
      <c r="T575" s="16"/>
      <c r="U575" s="2"/>
      <c r="V575" s="2"/>
      <c r="W575" s="2"/>
      <c r="X575" s="2"/>
      <c r="Y575" s="2"/>
      <c r="Z575" s="2"/>
    </row>
    <row r="576" ht="14.25" customHeight="1">
      <c r="A576" s="151"/>
      <c r="B576" s="123"/>
      <c r="C576" s="16"/>
      <c r="D576" s="16"/>
      <c r="E576" s="129"/>
      <c r="F576" s="129"/>
      <c r="G576" s="16"/>
      <c r="H576" s="13"/>
      <c r="I576" s="15"/>
      <c r="J576" s="15"/>
      <c r="K576" s="15"/>
      <c r="L576" s="16"/>
      <c r="M576" s="16"/>
      <c r="N576" s="16"/>
      <c r="O576" s="16"/>
      <c r="P576" s="150"/>
      <c r="Q576" s="16"/>
      <c r="R576" s="16"/>
      <c r="S576" s="16"/>
      <c r="T576" s="16"/>
      <c r="U576" s="2"/>
      <c r="V576" s="2"/>
      <c r="W576" s="2"/>
      <c r="X576" s="2"/>
      <c r="Y576" s="2"/>
      <c r="Z576" s="2"/>
    </row>
    <row r="577" ht="14.25" customHeight="1">
      <c r="A577" s="151"/>
      <c r="B577" s="123"/>
      <c r="C577" s="16"/>
      <c r="D577" s="16"/>
      <c r="E577" s="129"/>
      <c r="F577" s="129"/>
      <c r="G577" s="16"/>
      <c r="H577" s="13"/>
      <c r="I577" s="15"/>
      <c r="J577" s="15"/>
      <c r="K577" s="15"/>
      <c r="L577" s="16"/>
      <c r="M577" s="16"/>
      <c r="N577" s="16"/>
      <c r="O577" s="16"/>
      <c r="P577" s="150"/>
      <c r="Q577" s="16"/>
      <c r="R577" s="16"/>
      <c r="S577" s="16"/>
      <c r="T577" s="16"/>
      <c r="U577" s="2"/>
      <c r="V577" s="2"/>
      <c r="W577" s="2"/>
      <c r="X577" s="2"/>
      <c r="Y577" s="2"/>
      <c r="Z577" s="2"/>
    </row>
    <row r="578" ht="14.25" customHeight="1">
      <c r="A578" s="151"/>
      <c r="B578" s="123"/>
      <c r="C578" s="16"/>
      <c r="D578" s="16"/>
      <c r="E578" s="129"/>
      <c r="F578" s="129"/>
      <c r="G578" s="16"/>
      <c r="H578" s="13"/>
      <c r="I578" s="15"/>
      <c r="J578" s="15"/>
      <c r="K578" s="15"/>
      <c r="L578" s="16"/>
      <c r="M578" s="16"/>
      <c r="N578" s="16"/>
      <c r="O578" s="16"/>
      <c r="P578" s="150"/>
      <c r="Q578" s="16"/>
      <c r="R578" s="16"/>
      <c r="S578" s="16"/>
      <c r="T578" s="16"/>
      <c r="U578" s="2"/>
      <c r="V578" s="2"/>
      <c r="W578" s="2"/>
      <c r="X578" s="2"/>
      <c r="Y578" s="2"/>
      <c r="Z578" s="2"/>
    </row>
    <row r="579" ht="14.25" customHeight="1">
      <c r="A579" s="151"/>
      <c r="B579" s="123"/>
      <c r="C579" s="16"/>
      <c r="D579" s="16"/>
      <c r="E579" s="129"/>
      <c r="F579" s="129"/>
      <c r="G579" s="16"/>
      <c r="H579" s="13"/>
      <c r="I579" s="15"/>
      <c r="J579" s="15"/>
      <c r="K579" s="15"/>
      <c r="L579" s="16"/>
      <c r="M579" s="16"/>
      <c r="N579" s="16"/>
      <c r="O579" s="16"/>
      <c r="P579" s="150"/>
      <c r="Q579" s="16"/>
      <c r="R579" s="16"/>
      <c r="S579" s="16"/>
      <c r="T579" s="16"/>
      <c r="U579" s="2"/>
      <c r="V579" s="2"/>
      <c r="W579" s="2"/>
      <c r="X579" s="2"/>
      <c r="Y579" s="2"/>
      <c r="Z579" s="2"/>
    </row>
    <row r="580" ht="14.25" customHeight="1">
      <c r="A580" s="151"/>
      <c r="B580" s="123"/>
      <c r="C580" s="16"/>
      <c r="D580" s="16"/>
      <c r="E580" s="129"/>
      <c r="F580" s="129"/>
      <c r="G580" s="16"/>
      <c r="H580" s="13"/>
      <c r="I580" s="15"/>
      <c r="J580" s="15"/>
      <c r="K580" s="15"/>
      <c r="L580" s="16"/>
      <c r="M580" s="16"/>
      <c r="N580" s="16"/>
      <c r="O580" s="16"/>
      <c r="P580" s="150"/>
      <c r="Q580" s="16"/>
      <c r="R580" s="16"/>
      <c r="S580" s="16"/>
      <c r="T580" s="16"/>
      <c r="U580" s="2"/>
      <c r="V580" s="2"/>
      <c r="W580" s="2"/>
      <c r="X580" s="2"/>
      <c r="Y580" s="2"/>
      <c r="Z580" s="2"/>
    </row>
    <row r="581" ht="14.25" customHeight="1">
      <c r="A581" s="151"/>
      <c r="B581" s="123"/>
      <c r="C581" s="16"/>
      <c r="D581" s="16"/>
      <c r="E581" s="129"/>
      <c r="F581" s="129"/>
      <c r="G581" s="16"/>
      <c r="H581" s="13"/>
      <c r="I581" s="15"/>
      <c r="J581" s="15"/>
      <c r="K581" s="15"/>
      <c r="L581" s="16"/>
      <c r="M581" s="16"/>
      <c r="N581" s="16"/>
      <c r="O581" s="16"/>
      <c r="P581" s="150"/>
      <c r="Q581" s="16"/>
      <c r="R581" s="16"/>
      <c r="S581" s="16"/>
      <c r="T581" s="16"/>
      <c r="U581" s="2"/>
      <c r="V581" s="2"/>
      <c r="W581" s="2"/>
      <c r="X581" s="2"/>
      <c r="Y581" s="2"/>
      <c r="Z581" s="2"/>
    </row>
    <row r="582" ht="14.25" customHeight="1">
      <c r="A582" s="151"/>
      <c r="B582" s="123"/>
      <c r="C582" s="16"/>
      <c r="D582" s="16"/>
      <c r="E582" s="129"/>
      <c r="F582" s="129"/>
      <c r="G582" s="16"/>
      <c r="H582" s="13"/>
      <c r="I582" s="15"/>
      <c r="J582" s="15"/>
      <c r="K582" s="15"/>
      <c r="L582" s="16"/>
      <c r="M582" s="16"/>
      <c r="N582" s="16"/>
      <c r="O582" s="16"/>
      <c r="P582" s="150"/>
      <c r="Q582" s="16"/>
      <c r="R582" s="16"/>
      <c r="S582" s="16"/>
      <c r="T582" s="16"/>
      <c r="U582" s="2"/>
      <c r="V582" s="2"/>
      <c r="W582" s="2"/>
      <c r="X582" s="2"/>
      <c r="Y582" s="2"/>
      <c r="Z582" s="2"/>
    </row>
    <row r="583" ht="14.25" customHeight="1">
      <c r="A583" s="151"/>
      <c r="B583" s="123"/>
      <c r="C583" s="16"/>
      <c r="D583" s="16"/>
      <c r="E583" s="129"/>
      <c r="F583" s="129"/>
      <c r="G583" s="16"/>
      <c r="H583" s="13"/>
      <c r="I583" s="15"/>
      <c r="J583" s="15"/>
      <c r="K583" s="15"/>
      <c r="L583" s="16"/>
      <c r="M583" s="16"/>
      <c r="N583" s="16"/>
      <c r="O583" s="16"/>
      <c r="P583" s="150"/>
      <c r="Q583" s="16"/>
      <c r="R583" s="16"/>
      <c r="S583" s="16"/>
      <c r="T583" s="16"/>
      <c r="U583" s="2"/>
      <c r="V583" s="2"/>
      <c r="W583" s="2"/>
      <c r="X583" s="2"/>
      <c r="Y583" s="2"/>
      <c r="Z583" s="2"/>
    </row>
    <row r="584" ht="14.25" customHeight="1">
      <c r="A584" s="151"/>
      <c r="B584" s="123"/>
      <c r="C584" s="16"/>
      <c r="D584" s="16"/>
      <c r="E584" s="129"/>
      <c r="F584" s="129"/>
      <c r="G584" s="16"/>
      <c r="H584" s="13"/>
      <c r="I584" s="15"/>
      <c r="J584" s="15"/>
      <c r="K584" s="15"/>
      <c r="L584" s="16"/>
      <c r="M584" s="16"/>
      <c r="N584" s="16"/>
      <c r="O584" s="16"/>
      <c r="P584" s="150"/>
      <c r="Q584" s="16"/>
      <c r="R584" s="16"/>
      <c r="S584" s="16"/>
      <c r="T584" s="16"/>
      <c r="U584" s="2"/>
      <c r="V584" s="2"/>
      <c r="W584" s="2"/>
      <c r="X584" s="2"/>
      <c r="Y584" s="2"/>
      <c r="Z584" s="2"/>
    </row>
    <row r="585" ht="14.25" customHeight="1">
      <c r="A585" s="151"/>
      <c r="B585" s="123"/>
      <c r="C585" s="16"/>
      <c r="D585" s="16"/>
      <c r="E585" s="129"/>
      <c r="F585" s="129"/>
      <c r="G585" s="16"/>
      <c r="H585" s="13"/>
      <c r="I585" s="15"/>
      <c r="J585" s="15"/>
      <c r="K585" s="15"/>
      <c r="L585" s="16"/>
      <c r="M585" s="16"/>
      <c r="N585" s="16"/>
      <c r="O585" s="16"/>
      <c r="P585" s="150"/>
      <c r="Q585" s="16"/>
      <c r="R585" s="16"/>
      <c r="S585" s="16"/>
      <c r="T585" s="16"/>
      <c r="U585" s="2"/>
      <c r="V585" s="2"/>
      <c r="W585" s="2"/>
      <c r="X585" s="2"/>
      <c r="Y585" s="2"/>
      <c r="Z585" s="2"/>
    </row>
    <row r="586" ht="14.25" customHeight="1">
      <c r="A586" s="151"/>
      <c r="B586" s="123"/>
      <c r="C586" s="16"/>
      <c r="D586" s="16"/>
      <c r="E586" s="129"/>
      <c r="F586" s="129"/>
      <c r="G586" s="16"/>
      <c r="H586" s="13"/>
      <c r="I586" s="15"/>
      <c r="J586" s="15"/>
      <c r="K586" s="15"/>
      <c r="L586" s="16"/>
      <c r="M586" s="16"/>
      <c r="N586" s="16"/>
      <c r="O586" s="16"/>
      <c r="P586" s="150"/>
      <c r="Q586" s="16"/>
      <c r="R586" s="16"/>
      <c r="S586" s="16"/>
      <c r="T586" s="16"/>
      <c r="U586" s="2"/>
      <c r="V586" s="2"/>
      <c r="W586" s="2"/>
      <c r="X586" s="2"/>
      <c r="Y586" s="2"/>
      <c r="Z586" s="2"/>
    </row>
    <row r="587" ht="14.25" customHeight="1">
      <c r="A587" s="151"/>
      <c r="B587" s="123"/>
      <c r="C587" s="16"/>
      <c r="D587" s="16"/>
      <c r="E587" s="129"/>
      <c r="F587" s="129"/>
      <c r="G587" s="16"/>
      <c r="H587" s="13"/>
      <c r="I587" s="15"/>
      <c r="J587" s="15"/>
      <c r="K587" s="15"/>
      <c r="L587" s="16"/>
      <c r="M587" s="16"/>
      <c r="N587" s="16"/>
      <c r="O587" s="16"/>
      <c r="P587" s="150"/>
      <c r="Q587" s="16"/>
      <c r="R587" s="16"/>
      <c r="S587" s="16"/>
      <c r="T587" s="16"/>
      <c r="U587" s="2"/>
      <c r="V587" s="2"/>
      <c r="W587" s="2"/>
      <c r="X587" s="2"/>
      <c r="Y587" s="2"/>
      <c r="Z587" s="2"/>
    </row>
    <row r="588" ht="14.25" customHeight="1">
      <c r="A588" s="151"/>
      <c r="B588" s="123"/>
      <c r="C588" s="16"/>
      <c r="D588" s="16"/>
      <c r="E588" s="129"/>
      <c r="F588" s="129"/>
      <c r="G588" s="16"/>
      <c r="H588" s="13"/>
      <c r="I588" s="15"/>
      <c r="J588" s="15"/>
      <c r="K588" s="15"/>
      <c r="L588" s="16"/>
      <c r="M588" s="16"/>
      <c r="N588" s="16"/>
      <c r="O588" s="16"/>
      <c r="P588" s="150"/>
      <c r="Q588" s="16"/>
      <c r="R588" s="16"/>
      <c r="S588" s="16"/>
      <c r="T588" s="16"/>
      <c r="U588" s="2"/>
      <c r="V588" s="2"/>
      <c r="W588" s="2"/>
      <c r="X588" s="2"/>
      <c r="Y588" s="2"/>
      <c r="Z588" s="2"/>
    </row>
    <row r="589" ht="14.25" customHeight="1">
      <c r="A589" s="151"/>
      <c r="B589" s="123"/>
      <c r="C589" s="16"/>
      <c r="D589" s="16"/>
      <c r="E589" s="129"/>
      <c r="F589" s="129"/>
      <c r="G589" s="16"/>
      <c r="H589" s="13"/>
      <c r="I589" s="15"/>
      <c r="J589" s="15"/>
      <c r="K589" s="15"/>
      <c r="L589" s="16"/>
      <c r="M589" s="16"/>
      <c r="N589" s="16"/>
      <c r="O589" s="16"/>
      <c r="P589" s="150"/>
      <c r="Q589" s="16"/>
      <c r="R589" s="16"/>
      <c r="S589" s="16"/>
      <c r="T589" s="16"/>
      <c r="U589" s="2"/>
      <c r="V589" s="2"/>
      <c r="W589" s="2"/>
      <c r="X589" s="2"/>
      <c r="Y589" s="2"/>
      <c r="Z589" s="2"/>
    </row>
    <row r="590" ht="14.25" customHeight="1">
      <c r="A590" s="151"/>
      <c r="B590" s="123"/>
      <c r="C590" s="16"/>
      <c r="D590" s="16"/>
      <c r="E590" s="129"/>
      <c r="F590" s="129"/>
      <c r="G590" s="16"/>
      <c r="H590" s="13"/>
      <c r="I590" s="15"/>
      <c r="J590" s="15"/>
      <c r="K590" s="15"/>
      <c r="L590" s="16"/>
      <c r="M590" s="16"/>
      <c r="N590" s="16"/>
      <c r="O590" s="16"/>
      <c r="P590" s="150"/>
      <c r="Q590" s="16"/>
      <c r="R590" s="16"/>
      <c r="S590" s="16"/>
      <c r="T590" s="16"/>
      <c r="U590" s="2"/>
      <c r="V590" s="2"/>
      <c r="W590" s="2"/>
      <c r="X590" s="2"/>
      <c r="Y590" s="2"/>
      <c r="Z590" s="2"/>
    </row>
    <row r="591" ht="14.25" customHeight="1">
      <c r="A591" s="151"/>
      <c r="B591" s="123"/>
      <c r="C591" s="16"/>
      <c r="D591" s="16"/>
      <c r="E591" s="129"/>
      <c r="F591" s="129"/>
      <c r="G591" s="16"/>
      <c r="H591" s="13"/>
      <c r="I591" s="15"/>
      <c r="J591" s="15"/>
      <c r="K591" s="15"/>
      <c r="L591" s="16"/>
      <c r="M591" s="16"/>
      <c r="N591" s="16"/>
      <c r="O591" s="16"/>
      <c r="P591" s="150"/>
      <c r="Q591" s="16"/>
      <c r="R591" s="16"/>
      <c r="S591" s="16"/>
      <c r="T591" s="16"/>
      <c r="U591" s="2"/>
      <c r="V591" s="2"/>
      <c r="W591" s="2"/>
      <c r="X591" s="2"/>
      <c r="Y591" s="2"/>
      <c r="Z591" s="2"/>
    </row>
    <row r="592" ht="14.25" customHeight="1">
      <c r="A592" s="151"/>
      <c r="B592" s="123"/>
      <c r="C592" s="16"/>
      <c r="D592" s="16"/>
      <c r="E592" s="129"/>
      <c r="F592" s="129"/>
      <c r="G592" s="16"/>
      <c r="H592" s="13"/>
      <c r="I592" s="15"/>
      <c r="J592" s="15"/>
      <c r="K592" s="15"/>
      <c r="L592" s="16"/>
      <c r="M592" s="16"/>
      <c r="N592" s="16"/>
      <c r="O592" s="16"/>
      <c r="P592" s="150"/>
      <c r="Q592" s="16"/>
      <c r="R592" s="16"/>
      <c r="S592" s="16"/>
      <c r="T592" s="16"/>
      <c r="U592" s="2"/>
      <c r="V592" s="2"/>
      <c r="W592" s="2"/>
      <c r="X592" s="2"/>
      <c r="Y592" s="2"/>
      <c r="Z592" s="2"/>
    </row>
    <row r="593" ht="14.25" customHeight="1">
      <c r="A593" s="151"/>
      <c r="B593" s="123"/>
      <c r="C593" s="16"/>
      <c r="D593" s="16"/>
      <c r="E593" s="129"/>
      <c r="F593" s="129"/>
      <c r="G593" s="16"/>
      <c r="H593" s="13"/>
      <c r="I593" s="15"/>
      <c r="J593" s="15"/>
      <c r="K593" s="15"/>
      <c r="L593" s="16"/>
      <c r="M593" s="16"/>
      <c r="N593" s="16"/>
      <c r="O593" s="16"/>
      <c r="P593" s="150"/>
      <c r="Q593" s="16"/>
      <c r="R593" s="16"/>
      <c r="S593" s="16"/>
      <c r="T593" s="16"/>
      <c r="U593" s="2"/>
      <c r="V593" s="2"/>
      <c r="W593" s="2"/>
      <c r="X593" s="2"/>
      <c r="Y593" s="2"/>
      <c r="Z593" s="2"/>
    </row>
    <row r="594" ht="14.25" customHeight="1">
      <c r="A594" s="151"/>
      <c r="B594" s="123"/>
      <c r="C594" s="16"/>
      <c r="D594" s="16"/>
      <c r="E594" s="129"/>
      <c r="F594" s="129"/>
      <c r="G594" s="16"/>
      <c r="H594" s="13"/>
      <c r="I594" s="15"/>
      <c r="J594" s="15"/>
      <c r="K594" s="15"/>
      <c r="L594" s="16"/>
      <c r="M594" s="16"/>
      <c r="N594" s="16"/>
      <c r="O594" s="16"/>
      <c r="P594" s="150"/>
      <c r="Q594" s="16"/>
      <c r="R594" s="16"/>
      <c r="S594" s="16"/>
      <c r="T594" s="16"/>
      <c r="U594" s="2"/>
      <c r="V594" s="2"/>
      <c r="W594" s="2"/>
      <c r="X594" s="2"/>
      <c r="Y594" s="2"/>
      <c r="Z594" s="2"/>
    </row>
    <row r="595" ht="14.25" customHeight="1">
      <c r="A595" s="151"/>
      <c r="B595" s="123"/>
      <c r="C595" s="16"/>
      <c r="D595" s="16"/>
      <c r="E595" s="129"/>
      <c r="F595" s="129"/>
      <c r="G595" s="16"/>
      <c r="H595" s="13"/>
      <c r="I595" s="15"/>
      <c r="J595" s="15"/>
      <c r="K595" s="15"/>
      <c r="L595" s="16"/>
      <c r="M595" s="16"/>
      <c r="N595" s="16"/>
      <c r="O595" s="16"/>
      <c r="P595" s="150"/>
      <c r="Q595" s="16"/>
      <c r="R595" s="16"/>
      <c r="S595" s="16"/>
      <c r="T595" s="16"/>
      <c r="U595" s="2"/>
      <c r="V595" s="2"/>
      <c r="W595" s="2"/>
      <c r="X595" s="2"/>
      <c r="Y595" s="2"/>
      <c r="Z595" s="2"/>
    </row>
    <row r="596" ht="14.25" customHeight="1">
      <c r="A596" s="151"/>
      <c r="B596" s="123"/>
      <c r="C596" s="16"/>
      <c r="D596" s="16"/>
      <c r="E596" s="129"/>
      <c r="F596" s="129"/>
      <c r="G596" s="16"/>
      <c r="H596" s="13"/>
      <c r="I596" s="15"/>
      <c r="J596" s="15"/>
      <c r="K596" s="15"/>
      <c r="L596" s="16"/>
      <c r="M596" s="16"/>
      <c r="N596" s="16"/>
      <c r="O596" s="16"/>
      <c r="P596" s="150"/>
      <c r="Q596" s="16"/>
      <c r="R596" s="16"/>
      <c r="S596" s="16"/>
      <c r="T596" s="16"/>
      <c r="U596" s="2"/>
      <c r="V596" s="2"/>
      <c r="W596" s="2"/>
      <c r="X596" s="2"/>
      <c r="Y596" s="2"/>
      <c r="Z596" s="2"/>
    </row>
    <row r="597" ht="14.25" customHeight="1">
      <c r="A597" s="151"/>
      <c r="B597" s="123"/>
      <c r="C597" s="16"/>
      <c r="D597" s="16"/>
      <c r="E597" s="129"/>
      <c r="F597" s="129"/>
      <c r="G597" s="16"/>
      <c r="H597" s="13"/>
      <c r="I597" s="15"/>
      <c r="J597" s="15"/>
      <c r="K597" s="15"/>
      <c r="L597" s="16"/>
      <c r="M597" s="16"/>
      <c r="N597" s="16"/>
      <c r="O597" s="16"/>
      <c r="P597" s="150"/>
      <c r="Q597" s="16"/>
      <c r="R597" s="16"/>
      <c r="S597" s="16"/>
      <c r="T597" s="16"/>
      <c r="U597" s="2"/>
      <c r="V597" s="2"/>
      <c r="W597" s="2"/>
      <c r="X597" s="2"/>
      <c r="Y597" s="2"/>
      <c r="Z597" s="2"/>
    </row>
    <row r="598" ht="14.25" customHeight="1">
      <c r="A598" s="151"/>
      <c r="B598" s="123"/>
      <c r="C598" s="16"/>
      <c r="D598" s="16"/>
      <c r="E598" s="129"/>
      <c r="F598" s="129"/>
      <c r="G598" s="16"/>
      <c r="H598" s="13"/>
      <c r="I598" s="15"/>
      <c r="J598" s="15"/>
      <c r="K598" s="15"/>
      <c r="L598" s="16"/>
      <c r="M598" s="16"/>
      <c r="N598" s="16"/>
      <c r="O598" s="16"/>
      <c r="P598" s="150"/>
      <c r="Q598" s="16"/>
      <c r="R598" s="16"/>
      <c r="S598" s="16"/>
      <c r="T598" s="16"/>
      <c r="U598" s="2"/>
      <c r="V598" s="2"/>
      <c r="W598" s="2"/>
      <c r="X598" s="2"/>
      <c r="Y598" s="2"/>
      <c r="Z598" s="2"/>
    </row>
    <row r="599" ht="14.25" customHeight="1">
      <c r="A599" s="151"/>
      <c r="B599" s="123"/>
      <c r="C599" s="16"/>
      <c r="D599" s="16"/>
      <c r="E599" s="129"/>
      <c r="F599" s="129"/>
      <c r="G599" s="16"/>
      <c r="H599" s="13"/>
      <c r="I599" s="15"/>
      <c r="J599" s="15"/>
      <c r="K599" s="15"/>
      <c r="L599" s="16"/>
      <c r="M599" s="16"/>
      <c r="N599" s="16"/>
      <c r="O599" s="16"/>
      <c r="P599" s="150"/>
      <c r="Q599" s="16"/>
      <c r="R599" s="16"/>
      <c r="S599" s="16"/>
      <c r="T599" s="16"/>
      <c r="U599" s="2"/>
      <c r="V599" s="2"/>
      <c r="W599" s="2"/>
      <c r="X599" s="2"/>
      <c r="Y599" s="2"/>
      <c r="Z599" s="2"/>
    </row>
    <row r="600" ht="14.25" customHeight="1">
      <c r="A600" s="151"/>
      <c r="B600" s="123"/>
      <c r="C600" s="16"/>
      <c r="D600" s="16"/>
      <c r="E600" s="129"/>
      <c r="F600" s="129"/>
      <c r="G600" s="16"/>
      <c r="H600" s="13"/>
      <c r="I600" s="15"/>
      <c r="J600" s="15"/>
      <c r="K600" s="15"/>
      <c r="L600" s="16"/>
      <c r="M600" s="16"/>
      <c r="N600" s="16"/>
      <c r="O600" s="16"/>
      <c r="P600" s="150"/>
      <c r="Q600" s="16"/>
      <c r="R600" s="16"/>
      <c r="S600" s="16"/>
      <c r="T600" s="16"/>
      <c r="U600" s="2"/>
      <c r="V600" s="2"/>
      <c r="W600" s="2"/>
      <c r="X600" s="2"/>
      <c r="Y600" s="2"/>
      <c r="Z600" s="2"/>
    </row>
    <row r="601" ht="14.25" customHeight="1">
      <c r="A601" s="151"/>
      <c r="B601" s="123"/>
      <c r="C601" s="16"/>
      <c r="D601" s="16"/>
      <c r="E601" s="129"/>
      <c r="F601" s="129"/>
      <c r="G601" s="16"/>
      <c r="H601" s="13"/>
      <c r="I601" s="15"/>
      <c r="J601" s="15"/>
      <c r="K601" s="15"/>
      <c r="L601" s="16"/>
      <c r="M601" s="16"/>
      <c r="N601" s="16"/>
      <c r="O601" s="16"/>
      <c r="P601" s="150"/>
      <c r="Q601" s="16"/>
      <c r="R601" s="16"/>
      <c r="S601" s="16"/>
      <c r="T601" s="16"/>
      <c r="U601" s="2"/>
      <c r="V601" s="2"/>
      <c r="W601" s="2"/>
      <c r="X601" s="2"/>
      <c r="Y601" s="2"/>
      <c r="Z601" s="2"/>
    </row>
    <row r="602" ht="14.25" customHeight="1">
      <c r="A602" s="151"/>
      <c r="B602" s="123"/>
      <c r="C602" s="16"/>
      <c r="D602" s="16"/>
      <c r="E602" s="129"/>
      <c r="F602" s="129"/>
      <c r="G602" s="16"/>
      <c r="H602" s="13"/>
      <c r="I602" s="15"/>
      <c r="J602" s="15"/>
      <c r="K602" s="15"/>
      <c r="L602" s="16"/>
      <c r="M602" s="16"/>
      <c r="N602" s="16"/>
      <c r="O602" s="16"/>
      <c r="P602" s="150"/>
      <c r="Q602" s="16"/>
      <c r="R602" s="16"/>
      <c r="S602" s="16"/>
      <c r="T602" s="16"/>
      <c r="U602" s="2"/>
      <c r="V602" s="2"/>
      <c r="W602" s="2"/>
      <c r="X602" s="2"/>
      <c r="Y602" s="2"/>
      <c r="Z602" s="2"/>
    </row>
    <row r="603" ht="14.25" customHeight="1">
      <c r="A603" s="151"/>
      <c r="B603" s="123"/>
      <c r="C603" s="16"/>
      <c r="D603" s="16"/>
      <c r="E603" s="129"/>
      <c r="F603" s="129"/>
      <c r="G603" s="16"/>
      <c r="H603" s="13"/>
      <c r="I603" s="15"/>
      <c r="J603" s="15"/>
      <c r="K603" s="15"/>
      <c r="L603" s="16"/>
      <c r="M603" s="16"/>
      <c r="N603" s="16"/>
      <c r="O603" s="16"/>
      <c r="P603" s="150"/>
      <c r="Q603" s="16"/>
      <c r="R603" s="16"/>
      <c r="S603" s="16"/>
      <c r="T603" s="16"/>
      <c r="U603" s="2"/>
      <c r="V603" s="2"/>
      <c r="W603" s="2"/>
      <c r="X603" s="2"/>
      <c r="Y603" s="2"/>
      <c r="Z603" s="2"/>
    </row>
    <row r="604" ht="14.25" customHeight="1">
      <c r="A604" s="151"/>
      <c r="B604" s="123"/>
      <c r="C604" s="16"/>
      <c r="D604" s="16"/>
      <c r="E604" s="129"/>
      <c r="F604" s="129"/>
      <c r="G604" s="16"/>
      <c r="H604" s="13"/>
      <c r="I604" s="15"/>
      <c r="J604" s="15"/>
      <c r="K604" s="15"/>
      <c r="L604" s="16"/>
      <c r="M604" s="16"/>
      <c r="N604" s="16"/>
      <c r="O604" s="16"/>
      <c r="P604" s="150"/>
      <c r="Q604" s="16"/>
      <c r="R604" s="16"/>
      <c r="S604" s="16"/>
      <c r="T604" s="16"/>
      <c r="U604" s="2"/>
      <c r="V604" s="2"/>
      <c r="W604" s="2"/>
      <c r="X604" s="2"/>
      <c r="Y604" s="2"/>
      <c r="Z604" s="2"/>
    </row>
    <row r="605" ht="14.25" customHeight="1">
      <c r="A605" s="151"/>
      <c r="B605" s="123"/>
      <c r="C605" s="16"/>
      <c r="D605" s="16"/>
      <c r="E605" s="129"/>
      <c r="F605" s="129"/>
      <c r="G605" s="16"/>
      <c r="H605" s="13"/>
      <c r="I605" s="15"/>
      <c r="J605" s="15"/>
      <c r="K605" s="15"/>
      <c r="L605" s="16"/>
      <c r="M605" s="16"/>
      <c r="N605" s="16"/>
      <c r="O605" s="16"/>
      <c r="P605" s="150"/>
      <c r="Q605" s="16"/>
      <c r="R605" s="16"/>
      <c r="S605" s="16"/>
      <c r="T605" s="16"/>
      <c r="U605" s="2"/>
      <c r="V605" s="2"/>
      <c r="W605" s="2"/>
      <c r="X605" s="2"/>
      <c r="Y605" s="2"/>
      <c r="Z605" s="2"/>
    </row>
    <row r="606" ht="14.25" customHeight="1">
      <c r="A606" s="151"/>
      <c r="B606" s="123"/>
      <c r="C606" s="16"/>
      <c r="D606" s="16"/>
      <c r="E606" s="129"/>
      <c r="F606" s="129"/>
      <c r="G606" s="16"/>
      <c r="H606" s="13"/>
      <c r="I606" s="15"/>
      <c r="J606" s="15"/>
      <c r="K606" s="15"/>
      <c r="L606" s="16"/>
      <c r="M606" s="16"/>
      <c r="N606" s="16"/>
      <c r="O606" s="16"/>
      <c r="P606" s="150"/>
      <c r="Q606" s="16"/>
      <c r="R606" s="16"/>
      <c r="S606" s="16"/>
      <c r="T606" s="16"/>
      <c r="U606" s="2"/>
      <c r="V606" s="2"/>
      <c r="W606" s="2"/>
      <c r="X606" s="2"/>
      <c r="Y606" s="2"/>
      <c r="Z606" s="2"/>
    </row>
    <row r="607" ht="14.25" customHeight="1">
      <c r="A607" s="151"/>
      <c r="B607" s="123"/>
      <c r="C607" s="16"/>
      <c r="D607" s="16"/>
      <c r="E607" s="129"/>
      <c r="F607" s="129"/>
      <c r="G607" s="16"/>
      <c r="H607" s="13"/>
      <c r="I607" s="15"/>
      <c r="J607" s="15"/>
      <c r="K607" s="15"/>
      <c r="L607" s="16"/>
      <c r="M607" s="16"/>
      <c r="N607" s="16"/>
      <c r="O607" s="16"/>
      <c r="P607" s="150"/>
      <c r="Q607" s="16"/>
      <c r="R607" s="16"/>
      <c r="S607" s="16"/>
      <c r="T607" s="16"/>
      <c r="U607" s="2"/>
      <c r="V607" s="2"/>
      <c r="W607" s="2"/>
      <c r="X607" s="2"/>
      <c r="Y607" s="2"/>
      <c r="Z607" s="2"/>
    </row>
    <row r="608" ht="14.25" customHeight="1">
      <c r="A608" s="151"/>
      <c r="B608" s="123"/>
      <c r="C608" s="16"/>
      <c r="D608" s="16"/>
      <c r="E608" s="129"/>
      <c r="F608" s="129"/>
      <c r="G608" s="16"/>
      <c r="H608" s="13"/>
      <c r="I608" s="15"/>
      <c r="J608" s="15"/>
      <c r="K608" s="15"/>
      <c r="L608" s="16"/>
      <c r="M608" s="16"/>
      <c r="N608" s="16"/>
      <c r="O608" s="16"/>
      <c r="P608" s="150"/>
      <c r="Q608" s="16"/>
      <c r="R608" s="16"/>
      <c r="S608" s="16"/>
      <c r="T608" s="16"/>
      <c r="U608" s="2"/>
      <c r="V608" s="2"/>
      <c r="W608" s="2"/>
      <c r="X608" s="2"/>
      <c r="Y608" s="2"/>
      <c r="Z608" s="2"/>
    </row>
    <row r="609" ht="14.25" customHeight="1">
      <c r="A609" s="151"/>
      <c r="B609" s="123"/>
      <c r="C609" s="16"/>
      <c r="D609" s="16"/>
      <c r="E609" s="129"/>
      <c r="F609" s="129"/>
      <c r="G609" s="16"/>
      <c r="H609" s="13"/>
      <c r="I609" s="15"/>
      <c r="J609" s="15"/>
      <c r="K609" s="15"/>
      <c r="L609" s="16"/>
      <c r="M609" s="16"/>
      <c r="N609" s="16"/>
      <c r="O609" s="16"/>
      <c r="P609" s="150"/>
      <c r="Q609" s="16"/>
      <c r="R609" s="16"/>
      <c r="S609" s="16"/>
      <c r="T609" s="16"/>
      <c r="U609" s="2"/>
      <c r="V609" s="2"/>
      <c r="W609" s="2"/>
      <c r="X609" s="2"/>
      <c r="Y609" s="2"/>
      <c r="Z609" s="2"/>
    </row>
    <row r="610" ht="14.25" customHeight="1">
      <c r="A610" s="151"/>
      <c r="B610" s="123"/>
      <c r="C610" s="16"/>
      <c r="D610" s="16"/>
      <c r="E610" s="129"/>
      <c r="F610" s="129"/>
      <c r="G610" s="16"/>
      <c r="H610" s="13"/>
      <c r="I610" s="15"/>
      <c r="J610" s="15"/>
      <c r="K610" s="15"/>
      <c r="L610" s="16"/>
      <c r="M610" s="16"/>
      <c r="N610" s="16"/>
      <c r="O610" s="16"/>
      <c r="P610" s="150"/>
      <c r="Q610" s="16"/>
      <c r="R610" s="16"/>
      <c r="S610" s="16"/>
      <c r="T610" s="16"/>
      <c r="U610" s="2"/>
      <c r="V610" s="2"/>
      <c r="W610" s="2"/>
      <c r="X610" s="2"/>
      <c r="Y610" s="2"/>
      <c r="Z610" s="2"/>
    </row>
    <row r="611" ht="14.25" customHeight="1">
      <c r="A611" s="151"/>
      <c r="B611" s="123"/>
      <c r="C611" s="16"/>
      <c r="D611" s="16"/>
      <c r="E611" s="129"/>
      <c r="F611" s="129"/>
      <c r="G611" s="16"/>
      <c r="H611" s="13"/>
      <c r="I611" s="15"/>
      <c r="J611" s="15"/>
      <c r="K611" s="15"/>
      <c r="L611" s="16"/>
      <c r="M611" s="16"/>
      <c r="N611" s="16"/>
      <c r="O611" s="16"/>
      <c r="P611" s="150"/>
      <c r="Q611" s="16"/>
      <c r="R611" s="16"/>
      <c r="S611" s="16"/>
      <c r="T611" s="16"/>
      <c r="U611" s="2"/>
      <c r="V611" s="2"/>
      <c r="W611" s="2"/>
      <c r="X611" s="2"/>
      <c r="Y611" s="2"/>
      <c r="Z611" s="2"/>
    </row>
    <row r="612" ht="14.25" customHeight="1">
      <c r="A612" s="151"/>
      <c r="B612" s="123"/>
      <c r="C612" s="16"/>
      <c r="D612" s="16"/>
      <c r="E612" s="129"/>
      <c r="F612" s="129"/>
      <c r="G612" s="16"/>
      <c r="H612" s="13"/>
      <c r="I612" s="15"/>
      <c r="J612" s="15"/>
      <c r="K612" s="15"/>
      <c r="L612" s="16"/>
      <c r="M612" s="16"/>
      <c r="N612" s="16"/>
      <c r="O612" s="16"/>
      <c r="P612" s="150"/>
      <c r="Q612" s="16"/>
      <c r="R612" s="16"/>
      <c r="S612" s="16"/>
      <c r="T612" s="16"/>
      <c r="U612" s="2"/>
      <c r="V612" s="2"/>
      <c r="W612" s="2"/>
      <c r="X612" s="2"/>
      <c r="Y612" s="2"/>
      <c r="Z612" s="2"/>
    </row>
    <row r="613" ht="14.25" customHeight="1">
      <c r="A613" s="151"/>
      <c r="B613" s="123"/>
      <c r="C613" s="16"/>
      <c r="D613" s="16"/>
      <c r="E613" s="129"/>
      <c r="F613" s="129"/>
      <c r="G613" s="16"/>
      <c r="H613" s="13"/>
      <c r="I613" s="15"/>
      <c r="J613" s="15"/>
      <c r="K613" s="15"/>
      <c r="L613" s="16"/>
      <c r="M613" s="16"/>
      <c r="N613" s="16"/>
      <c r="O613" s="16"/>
      <c r="P613" s="150"/>
      <c r="Q613" s="16"/>
      <c r="R613" s="16"/>
      <c r="S613" s="16"/>
      <c r="T613" s="16"/>
      <c r="U613" s="2"/>
      <c r="V613" s="2"/>
      <c r="W613" s="2"/>
      <c r="X613" s="2"/>
      <c r="Y613" s="2"/>
      <c r="Z613" s="2"/>
    </row>
    <row r="614" ht="14.25" customHeight="1">
      <c r="A614" s="151"/>
      <c r="B614" s="123"/>
      <c r="C614" s="16"/>
      <c r="D614" s="16"/>
      <c r="E614" s="129"/>
      <c r="F614" s="129"/>
      <c r="G614" s="16"/>
      <c r="H614" s="13"/>
      <c r="I614" s="15"/>
      <c r="J614" s="15"/>
      <c r="K614" s="15"/>
      <c r="L614" s="16"/>
      <c r="M614" s="16"/>
      <c r="N614" s="16"/>
      <c r="O614" s="16"/>
      <c r="P614" s="150"/>
      <c r="Q614" s="16"/>
      <c r="R614" s="16"/>
      <c r="S614" s="16"/>
      <c r="T614" s="16"/>
      <c r="U614" s="2"/>
      <c r="V614" s="2"/>
      <c r="W614" s="2"/>
      <c r="X614" s="2"/>
      <c r="Y614" s="2"/>
      <c r="Z614" s="2"/>
    </row>
    <row r="615" ht="14.25" customHeight="1">
      <c r="A615" s="151"/>
      <c r="B615" s="123"/>
      <c r="C615" s="16"/>
      <c r="D615" s="16"/>
      <c r="E615" s="129"/>
      <c r="F615" s="129"/>
      <c r="G615" s="16"/>
      <c r="H615" s="13"/>
      <c r="I615" s="15"/>
      <c r="J615" s="15"/>
      <c r="K615" s="15"/>
      <c r="L615" s="16"/>
      <c r="M615" s="16"/>
      <c r="N615" s="16"/>
      <c r="O615" s="16"/>
      <c r="P615" s="150"/>
      <c r="Q615" s="16"/>
      <c r="R615" s="16"/>
      <c r="S615" s="16"/>
      <c r="T615" s="16"/>
      <c r="U615" s="2"/>
      <c r="V615" s="2"/>
      <c r="W615" s="2"/>
      <c r="X615" s="2"/>
      <c r="Y615" s="2"/>
      <c r="Z615" s="2"/>
    </row>
    <row r="616" ht="14.25" customHeight="1">
      <c r="A616" s="151"/>
      <c r="B616" s="123"/>
      <c r="C616" s="16"/>
      <c r="D616" s="16"/>
      <c r="E616" s="129"/>
      <c r="F616" s="129"/>
      <c r="G616" s="16"/>
      <c r="H616" s="13"/>
      <c r="I616" s="15"/>
      <c r="J616" s="15"/>
      <c r="K616" s="15"/>
      <c r="L616" s="16"/>
      <c r="M616" s="16"/>
      <c r="N616" s="16"/>
      <c r="O616" s="16"/>
      <c r="P616" s="150"/>
      <c r="Q616" s="16"/>
      <c r="R616" s="16"/>
      <c r="S616" s="16"/>
      <c r="T616" s="16"/>
      <c r="U616" s="2"/>
      <c r="V616" s="2"/>
      <c r="W616" s="2"/>
      <c r="X616" s="2"/>
      <c r="Y616" s="2"/>
      <c r="Z616" s="2"/>
    </row>
    <row r="617" ht="14.25" customHeight="1">
      <c r="A617" s="151"/>
      <c r="B617" s="123"/>
      <c r="C617" s="16"/>
      <c r="D617" s="16"/>
      <c r="E617" s="129"/>
      <c r="F617" s="129"/>
      <c r="G617" s="16"/>
      <c r="H617" s="13"/>
      <c r="I617" s="15"/>
      <c r="J617" s="15"/>
      <c r="K617" s="15"/>
      <c r="L617" s="16"/>
      <c r="M617" s="16"/>
      <c r="N617" s="16"/>
      <c r="O617" s="16"/>
      <c r="P617" s="150"/>
      <c r="Q617" s="16"/>
      <c r="R617" s="16"/>
      <c r="S617" s="16"/>
      <c r="T617" s="16"/>
      <c r="U617" s="2"/>
      <c r="V617" s="2"/>
      <c r="W617" s="2"/>
      <c r="X617" s="2"/>
      <c r="Y617" s="2"/>
      <c r="Z617" s="2"/>
    </row>
    <row r="618" ht="14.25" customHeight="1">
      <c r="A618" s="151"/>
      <c r="B618" s="123"/>
      <c r="C618" s="16"/>
      <c r="D618" s="16"/>
      <c r="E618" s="129"/>
      <c r="F618" s="129"/>
      <c r="G618" s="16"/>
      <c r="H618" s="13"/>
      <c r="I618" s="15"/>
      <c r="J618" s="15"/>
      <c r="K618" s="15"/>
      <c r="L618" s="16"/>
      <c r="M618" s="16"/>
      <c r="N618" s="16"/>
      <c r="O618" s="16"/>
      <c r="P618" s="150"/>
      <c r="Q618" s="16"/>
      <c r="R618" s="16"/>
      <c r="S618" s="16"/>
      <c r="T618" s="16"/>
      <c r="U618" s="2"/>
      <c r="V618" s="2"/>
      <c r="W618" s="2"/>
      <c r="X618" s="2"/>
      <c r="Y618" s="2"/>
      <c r="Z618" s="2"/>
    </row>
    <row r="619" ht="14.25" customHeight="1">
      <c r="A619" s="151"/>
      <c r="B619" s="123"/>
      <c r="C619" s="16"/>
      <c r="D619" s="16"/>
      <c r="E619" s="129"/>
      <c r="F619" s="129"/>
      <c r="G619" s="16"/>
      <c r="H619" s="13"/>
      <c r="I619" s="15"/>
      <c r="J619" s="15"/>
      <c r="K619" s="15"/>
      <c r="L619" s="16"/>
      <c r="M619" s="16"/>
      <c r="N619" s="16"/>
      <c r="O619" s="16"/>
      <c r="P619" s="150"/>
      <c r="Q619" s="16"/>
      <c r="R619" s="16"/>
      <c r="S619" s="16"/>
      <c r="T619" s="16"/>
      <c r="U619" s="2"/>
      <c r="V619" s="2"/>
      <c r="W619" s="2"/>
      <c r="X619" s="2"/>
      <c r="Y619" s="2"/>
      <c r="Z619" s="2"/>
    </row>
    <row r="620" ht="14.25" customHeight="1">
      <c r="A620" s="151"/>
      <c r="B620" s="123"/>
      <c r="C620" s="16"/>
      <c r="D620" s="16"/>
      <c r="E620" s="129"/>
      <c r="F620" s="129"/>
      <c r="G620" s="16"/>
      <c r="H620" s="13"/>
      <c r="I620" s="15"/>
      <c r="J620" s="15"/>
      <c r="K620" s="15"/>
      <c r="L620" s="16"/>
      <c r="M620" s="16"/>
      <c r="N620" s="16"/>
      <c r="O620" s="16"/>
      <c r="P620" s="150"/>
      <c r="Q620" s="16"/>
      <c r="R620" s="16"/>
      <c r="S620" s="16"/>
      <c r="T620" s="16"/>
      <c r="U620" s="2"/>
      <c r="V620" s="2"/>
      <c r="W620" s="2"/>
      <c r="X620" s="2"/>
      <c r="Y620" s="2"/>
      <c r="Z620" s="2"/>
    </row>
    <row r="621" ht="14.25" customHeight="1">
      <c r="A621" s="151"/>
      <c r="B621" s="123"/>
      <c r="C621" s="16"/>
      <c r="D621" s="16"/>
      <c r="E621" s="129"/>
      <c r="F621" s="129"/>
      <c r="G621" s="16"/>
      <c r="H621" s="13"/>
      <c r="I621" s="15"/>
      <c r="J621" s="15"/>
      <c r="K621" s="15"/>
      <c r="L621" s="16"/>
      <c r="M621" s="16"/>
      <c r="N621" s="16"/>
      <c r="O621" s="16"/>
      <c r="P621" s="150"/>
      <c r="Q621" s="16"/>
      <c r="R621" s="16"/>
      <c r="S621" s="16"/>
      <c r="T621" s="16"/>
      <c r="U621" s="2"/>
      <c r="V621" s="2"/>
      <c r="W621" s="2"/>
      <c r="X621" s="2"/>
      <c r="Y621" s="2"/>
      <c r="Z621" s="2"/>
    </row>
    <row r="622" ht="14.25" customHeight="1">
      <c r="A622" s="151"/>
      <c r="B622" s="123"/>
      <c r="C622" s="16"/>
      <c r="D622" s="16"/>
      <c r="E622" s="129"/>
      <c r="F622" s="129"/>
      <c r="G622" s="16"/>
      <c r="H622" s="13"/>
      <c r="I622" s="15"/>
      <c r="J622" s="15"/>
      <c r="K622" s="15"/>
      <c r="L622" s="16"/>
      <c r="M622" s="16"/>
      <c r="N622" s="16"/>
      <c r="O622" s="16"/>
      <c r="P622" s="150"/>
      <c r="Q622" s="16"/>
      <c r="R622" s="16"/>
      <c r="S622" s="16"/>
      <c r="T622" s="16"/>
      <c r="U622" s="2"/>
      <c r="V622" s="2"/>
      <c r="W622" s="2"/>
      <c r="X622" s="2"/>
      <c r="Y622" s="2"/>
      <c r="Z622" s="2"/>
    </row>
    <row r="623" ht="14.25" customHeight="1">
      <c r="A623" s="151"/>
      <c r="B623" s="123"/>
      <c r="C623" s="16"/>
      <c r="D623" s="16"/>
      <c r="E623" s="129"/>
      <c r="F623" s="129"/>
      <c r="G623" s="16"/>
      <c r="H623" s="13"/>
      <c r="I623" s="15"/>
      <c r="J623" s="15"/>
      <c r="K623" s="15"/>
      <c r="L623" s="16"/>
      <c r="M623" s="16"/>
      <c r="N623" s="16"/>
      <c r="O623" s="16"/>
      <c r="P623" s="150"/>
      <c r="Q623" s="16"/>
      <c r="R623" s="16"/>
      <c r="S623" s="16"/>
      <c r="T623" s="16"/>
      <c r="U623" s="2"/>
      <c r="V623" s="2"/>
      <c r="W623" s="2"/>
      <c r="X623" s="2"/>
      <c r="Y623" s="2"/>
      <c r="Z623" s="2"/>
    </row>
    <row r="624" ht="14.25" customHeight="1">
      <c r="A624" s="151"/>
      <c r="B624" s="123"/>
      <c r="C624" s="16"/>
      <c r="D624" s="16"/>
      <c r="E624" s="129"/>
      <c r="F624" s="129"/>
      <c r="G624" s="16"/>
      <c r="H624" s="13"/>
      <c r="I624" s="15"/>
      <c r="J624" s="15"/>
      <c r="K624" s="15"/>
      <c r="L624" s="16"/>
      <c r="M624" s="16"/>
      <c r="N624" s="16"/>
      <c r="O624" s="16"/>
      <c r="P624" s="150"/>
      <c r="Q624" s="16"/>
      <c r="R624" s="16"/>
      <c r="S624" s="16"/>
      <c r="T624" s="16"/>
      <c r="U624" s="2"/>
      <c r="V624" s="2"/>
      <c r="W624" s="2"/>
      <c r="X624" s="2"/>
      <c r="Y624" s="2"/>
      <c r="Z624" s="2"/>
    </row>
    <row r="625" ht="14.25" customHeight="1">
      <c r="A625" s="151"/>
      <c r="B625" s="123"/>
      <c r="C625" s="16"/>
      <c r="D625" s="16"/>
      <c r="E625" s="129"/>
      <c r="F625" s="129"/>
      <c r="G625" s="16"/>
      <c r="H625" s="13"/>
      <c r="I625" s="15"/>
      <c r="J625" s="15"/>
      <c r="K625" s="15"/>
      <c r="L625" s="16"/>
      <c r="M625" s="16"/>
      <c r="N625" s="16"/>
      <c r="O625" s="16"/>
      <c r="P625" s="150"/>
      <c r="Q625" s="16"/>
      <c r="R625" s="16"/>
      <c r="S625" s="16"/>
      <c r="T625" s="16"/>
      <c r="U625" s="2"/>
      <c r="V625" s="2"/>
      <c r="W625" s="2"/>
      <c r="X625" s="2"/>
      <c r="Y625" s="2"/>
      <c r="Z625" s="2"/>
    </row>
    <row r="626" ht="14.25" customHeight="1">
      <c r="A626" s="151"/>
      <c r="B626" s="123"/>
      <c r="C626" s="16"/>
      <c r="D626" s="16"/>
      <c r="E626" s="129"/>
      <c r="F626" s="129"/>
      <c r="G626" s="16"/>
      <c r="H626" s="13"/>
      <c r="I626" s="15"/>
      <c r="J626" s="15"/>
      <c r="K626" s="15"/>
      <c r="L626" s="16"/>
      <c r="M626" s="16"/>
      <c r="N626" s="16"/>
      <c r="O626" s="16"/>
      <c r="P626" s="150"/>
      <c r="Q626" s="16"/>
      <c r="R626" s="16"/>
      <c r="S626" s="16"/>
      <c r="T626" s="16"/>
      <c r="U626" s="2"/>
      <c r="V626" s="2"/>
      <c r="W626" s="2"/>
      <c r="X626" s="2"/>
      <c r="Y626" s="2"/>
      <c r="Z626" s="2"/>
    </row>
    <row r="627" ht="14.25" customHeight="1">
      <c r="A627" s="151"/>
      <c r="B627" s="123"/>
      <c r="C627" s="16"/>
      <c r="D627" s="16"/>
      <c r="E627" s="129"/>
      <c r="F627" s="129"/>
      <c r="G627" s="16"/>
      <c r="H627" s="13"/>
      <c r="I627" s="15"/>
      <c r="J627" s="15"/>
      <c r="K627" s="15"/>
      <c r="L627" s="16"/>
      <c r="M627" s="16"/>
      <c r="N627" s="16"/>
      <c r="O627" s="16"/>
      <c r="P627" s="150"/>
      <c r="Q627" s="16"/>
      <c r="R627" s="16"/>
      <c r="S627" s="16"/>
      <c r="T627" s="16"/>
      <c r="U627" s="2"/>
      <c r="V627" s="2"/>
      <c r="W627" s="2"/>
      <c r="X627" s="2"/>
      <c r="Y627" s="2"/>
      <c r="Z627" s="2"/>
    </row>
    <row r="628" ht="14.25" customHeight="1">
      <c r="A628" s="151"/>
      <c r="B628" s="123"/>
      <c r="C628" s="16"/>
      <c r="D628" s="16"/>
      <c r="E628" s="129"/>
      <c r="F628" s="129"/>
      <c r="G628" s="16"/>
      <c r="H628" s="13"/>
      <c r="I628" s="15"/>
      <c r="J628" s="15"/>
      <c r="K628" s="15"/>
      <c r="L628" s="16"/>
      <c r="M628" s="16"/>
      <c r="N628" s="16"/>
      <c r="O628" s="16"/>
      <c r="P628" s="150"/>
      <c r="Q628" s="16"/>
      <c r="R628" s="16"/>
      <c r="S628" s="16"/>
      <c r="T628" s="16"/>
      <c r="U628" s="2"/>
      <c r="V628" s="2"/>
      <c r="W628" s="2"/>
      <c r="X628" s="2"/>
      <c r="Y628" s="2"/>
      <c r="Z628" s="2"/>
    </row>
    <row r="629" ht="14.25" customHeight="1">
      <c r="A629" s="151"/>
      <c r="B629" s="123"/>
      <c r="C629" s="16"/>
      <c r="D629" s="16"/>
      <c r="E629" s="129"/>
      <c r="F629" s="129"/>
      <c r="G629" s="16"/>
      <c r="H629" s="13"/>
      <c r="I629" s="15"/>
      <c r="J629" s="15"/>
      <c r="K629" s="15"/>
      <c r="L629" s="16"/>
      <c r="M629" s="16"/>
      <c r="N629" s="16"/>
      <c r="O629" s="16"/>
      <c r="P629" s="150"/>
      <c r="Q629" s="16"/>
      <c r="R629" s="16"/>
      <c r="S629" s="16"/>
      <c r="T629" s="16"/>
      <c r="U629" s="2"/>
      <c r="V629" s="2"/>
      <c r="W629" s="2"/>
      <c r="X629" s="2"/>
      <c r="Y629" s="2"/>
      <c r="Z629" s="2"/>
    </row>
    <row r="630" ht="14.25" customHeight="1">
      <c r="A630" s="151"/>
      <c r="B630" s="123"/>
      <c r="C630" s="16"/>
      <c r="D630" s="16"/>
      <c r="E630" s="129"/>
      <c r="F630" s="129"/>
      <c r="G630" s="16"/>
      <c r="H630" s="13"/>
      <c r="I630" s="15"/>
      <c r="J630" s="15"/>
      <c r="K630" s="15"/>
      <c r="L630" s="16"/>
      <c r="M630" s="16"/>
      <c r="N630" s="16"/>
      <c r="O630" s="16"/>
      <c r="P630" s="150"/>
      <c r="Q630" s="16"/>
      <c r="R630" s="16"/>
      <c r="S630" s="16"/>
      <c r="T630" s="16"/>
      <c r="U630" s="2"/>
      <c r="V630" s="2"/>
      <c r="W630" s="2"/>
      <c r="X630" s="2"/>
      <c r="Y630" s="2"/>
      <c r="Z630" s="2"/>
    </row>
    <row r="631" ht="14.25" customHeight="1">
      <c r="A631" s="151"/>
      <c r="B631" s="123"/>
      <c r="C631" s="16"/>
      <c r="D631" s="16"/>
      <c r="E631" s="129"/>
      <c r="F631" s="129"/>
      <c r="G631" s="16"/>
      <c r="H631" s="13"/>
      <c r="I631" s="15"/>
      <c r="J631" s="15"/>
      <c r="K631" s="15"/>
      <c r="L631" s="16"/>
      <c r="M631" s="16"/>
      <c r="N631" s="16"/>
      <c r="O631" s="16"/>
      <c r="P631" s="150"/>
      <c r="Q631" s="16"/>
      <c r="R631" s="16"/>
      <c r="S631" s="16"/>
      <c r="T631" s="16"/>
      <c r="U631" s="2"/>
      <c r="V631" s="2"/>
      <c r="W631" s="2"/>
      <c r="X631" s="2"/>
      <c r="Y631" s="2"/>
      <c r="Z631" s="2"/>
    </row>
    <row r="632" ht="14.25" customHeight="1">
      <c r="A632" s="151"/>
      <c r="B632" s="123"/>
      <c r="C632" s="16"/>
      <c r="D632" s="16"/>
      <c r="E632" s="129"/>
      <c r="F632" s="129"/>
      <c r="G632" s="16"/>
      <c r="H632" s="13"/>
      <c r="I632" s="15"/>
      <c r="J632" s="15"/>
      <c r="K632" s="15"/>
      <c r="L632" s="16"/>
      <c r="M632" s="16"/>
      <c r="N632" s="16"/>
      <c r="O632" s="16"/>
      <c r="P632" s="150"/>
      <c r="Q632" s="16"/>
      <c r="R632" s="16"/>
      <c r="S632" s="16"/>
      <c r="T632" s="16"/>
      <c r="U632" s="2"/>
      <c r="V632" s="2"/>
      <c r="W632" s="2"/>
      <c r="X632" s="2"/>
      <c r="Y632" s="2"/>
      <c r="Z632" s="2"/>
    </row>
    <row r="633" ht="14.25" customHeight="1">
      <c r="A633" s="151"/>
      <c r="B633" s="123"/>
      <c r="C633" s="16"/>
      <c r="D633" s="16"/>
      <c r="E633" s="129"/>
      <c r="F633" s="129"/>
      <c r="G633" s="16"/>
      <c r="H633" s="13"/>
      <c r="I633" s="15"/>
      <c r="J633" s="15"/>
      <c r="K633" s="15"/>
      <c r="L633" s="16"/>
      <c r="M633" s="16"/>
      <c r="N633" s="16"/>
      <c r="O633" s="16"/>
      <c r="P633" s="150"/>
      <c r="Q633" s="16"/>
      <c r="R633" s="16"/>
      <c r="S633" s="16"/>
      <c r="T633" s="16"/>
      <c r="U633" s="2"/>
      <c r="V633" s="2"/>
      <c r="W633" s="2"/>
      <c r="X633" s="2"/>
      <c r="Y633" s="2"/>
      <c r="Z633" s="2"/>
    </row>
    <row r="634" ht="14.25" customHeight="1">
      <c r="A634" s="151"/>
      <c r="B634" s="123"/>
      <c r="C634" s="16"/>
      <c r="D634" s="16"/>
      <c r="E634" s="129"/>
      <c r="F634" s="129"/>
      <c r="G634" s="16"/>
      <c r="H634" s="13"/>
      <c r="I634" s="15"/>
      <c r="J634" s="15"/>
      <c r="K634" s="15"/>
      <c r="L634" s="16"/>
      <c r="M634" s="16"/>
      <c r="N634" s="16"/>
      <c r="O634" s="16"/>
      <c r="P634" s="150"/>
      <c r="Q634" s="16"/>
      <c r="R634" s="16"/>
      <c r="S634" s="16"/>
      <c r="T634" s="16"/>
      <c r="U634" s="2"/>
      <c r="V634" s="2"/>
      <c r="W634" s="2"/>
      <c r="X634" s="2"/>
      <c r="Y634" s="2"/>
      <c r="Z634" s="2"/>
    </row>
    <row r="635" ht="14.25" customHeight="1">
      <c r="A635" s="151"/>
      <c r="B635" s="123"/>
      <c r="C635" s="16"/>
      <c r="D635" s="16"/>
      <c r="E635" s="129"/>
      <c r="F635" s="129"/>
      <c r="G635" s="16"/>
      <c r="H635" s="13"/>
      <c r="I635" s="15"/>
      <c r="J635" s="15"/>
      <c r="K635" s="15"/>
      <c r="L635" s="16"/>
      <c r="M635" s="16"/>
      <c r="N635" s="16"/>
      <c r="O635" s="16"/>
      <c r="P635" s="150"/>
      <c r="Q635" s="16"/>
      <c r="R635" s="16"/>
      <c r="S635" s="16"/>
      <c r="T635" s="16"/>
      <c r="U635" s="2"/>
      <c r="V635" s="2"/>
      <c r="W635" s="2"/>
      <c r="X635" s="2"/>
      <c r="Y635" s="2"/>
      <c r="Z635" s="2"/>
    </row>
    <row r="636" ht="14.25" customHeight="1">
      <c r="A636" s="151"/>
      <c r="B636" s="123"/>
      <c r="C636" s="16"/>
      <c r="D636" s="16"/>
      <c r="E636" s="129"/>
      <c r="F636" s="129"/>
      <c r="G636" s="16"/>
      <c r="H636" s="13"/>
      <c r="I636" s="15"/>
      <c r="J636" s="15"/>
      <c r="K636" s="15"/>
      <c r="L636" s="16"/>
      <c r="M636" s="16"/>
      <c r="N636" s="16"/>
      <c r="O636" s="16"/>
      <c r="P636" s="150"/>
      <c r="Q636" s="16"/>
      <c r="R636" s="16"/>
      <c r="S636" s="16"/>
      <c r="T636" s="16"/>
      <c r="U636" s="2"/>
      <c r="V636" s="2"/>
      <c r="W636" s="2"/>
      <c r="X636" s="2"/>
      <c r="Y636" s="2"/>
      <c r="Z636" s="2"/>
    </row>
    <row r="637" ht="14.25" customHeight="1">
      <c r="A637" s="151"/>
      <c r="B637" s="123"/>
      <c r="C637" s="16"/>
      <c r="D637" s="16"/>
      <c r="E637" s="129"/>
      <c r="F637" s="129"/>
      <c r="G637" s="16"/>
      <c r="H637" s="13"/>
      <c r="I637" s="15"/>
      <c r="J637" s="15"/>
      <c r="K637" s="15"/>
      <c r="L637" s="16"/>
      <c r="M637" s="16"/>
      <c r="N637" s="16"/>
      <c r="O637" s="16"/>
      <c r="P637" s="150"/>
      <c r="Q637" s="16"/>
      <c r="R637" s="16"/>
      <c r="S637" s="16"/>
      <c r="T637" s="16"/>
      <c r="U637" s="2"/>
      <c r="V637" s="2"/>
      <c r="W637" s="2"/>
      <c r="X637" s="2"/>
      <c r="Y637" s="2"/>
      <c r="Z637" s="2"/>
    </row>
    <row r="638" ht="14.25" customHeight="1">
      <c r="A638" s="151"/>
      <c r="B638" s="123"/>
      <c r="C638" s="16"/>
      <c r="D638" s="16"/>
      <c r="E638" s="129"/>
      <c r="F638" s="129"/>
      <c r="G638" s="16"/>
      <c r="H638" s="13"/>
      <c r="I638" s="15"/>
      <c r="J638" s="15"/>
      <c r="K638" s="15"/>
      <c r="L638" s="16"/>
      <c r="M638" s="16"/>
      <c r="N638" s="16"/>
      <c r="O638" s="16"/>
      <c r="P638" s="150"/>
      <c r="Q638" s="16"/>
      <c r="R638" s="16"/>
      <c r="S638" s="16"/>
      <c r="T638" s="16"/>
      <c r="U638" s="2"/>
      <c r="V638" s="2"/>
      <c r="W638" s="2"/>
      <c r="X638" s="2"/>
      <c r="Y638" s="2"/>
      <c r="Z638" s="2"/>
    </row>
    <row r="639" ht="14.25" customHeight="1">
      <c r="A639" s="151"/>
      <c r="B639" s="123"/>
      <c r="C639" s="16"/>
      <c r="D639" s="16"/>
      <c r="E639" s="129"/>
      <c r="F639" s="129"/>
      <c r="G639" s="16"/>
      <c r="H639" s="13"/>
      <c r="I639" s="15"/>
      <c r="J639" s="15"/>
      <c r="K639" s="15"/>
      <c r="L639" s="16"/>
      <c r="M639" s="16"/>
      <c r="N639" s="16"/>
      <c r="O639" s="16"/>
      <c r="P639" s="150"/>
      <c r="Q639" s="16"/>
      <c r="R639" s="16"/>
      <c r="S639" s="16"/>
      <c r="T639" s="16"/>
      <c r="U639" s="2"/>
      <c r="V639" s="2"/>
      <c r="W639" s="2"/>
      <c r="X639" s="2"/>
      <c r="Y639" s="2"/>
      <c r="Z639" s="2"/>
    </row>
    <row r="640" ht="14.25" customHeight="1">
      <c r="A640" s="151"/>
      <c r="B640" s="123"/>
      <c r="C640" s="16"/>
      <c r="D640" s="16"/>
      <c r="E640" s="129"/>
      <c r="F640" s="129"/>
      <c r="G640" s="16"/>
      <c r="H640" s="13"/>
      <c r="I640" s="15"/>
      <c r="J640" s="15"/>
      <c r="K640" s="15"/>
      <c r="L640" s="16"/>
      <c r="M640" s="16"/>
      <c r="N640" s="16"/>
      <c r="O640" s="16"/>
      <c r="P640" s="150"/>
      <c r="Q640" s="16"/>
      <c r="R640" s="16"/>
      <c r="S640" s="16"/>
      <c r="T640" s="16"/>
      <c r="U640" s="2"/>
      <c r="V640" s="2"/>
      <c r="W640" s="2"/>
      <c r="X640" s="2"/>
      <c r="Y640" s="2"/>
      <c r="Z640" s="2"/>
    </row>
    <row r="641" ht="14.25" customHeight="1">
      <c r="A641" s="151"/>
      <c r="B641" s="123"/>
      <c r="C641" s="16"/>
      <c r="D641" s="16"/>
      <c r="E641" s="129"/>
      <c r="F641" s="129"/>
      <c r="G641" s="16"/>
      <c r="H641" s="13"/>
      <c r="I641" s="15"/>
      <c r="J641" s="15"/>
      <c r="K641" s="15"/>
      <c r="L641" s="16"/>
      <c r="M641" s="16"/>
      <c r="N641" s="16"/>
      <c r="O641" s="16"/>
      <c r="P641" s="150"/>
      <c r="Q641" s="16"/>
      <c r="R641" s="16"/>
      <c r="S641" s="16"/>
      <c r="T641" s="16"/>
      <c r="U641" s="2"/>
      <c r="V641" s="2"/>
      <c r="W641" s="2"/>
      <c r="X641" s="2"/>
      <c r="Y641" s="2"/>
      <c r="Z641" s="2"/>
    </row>
    <row r="642" ht="14.25" customHeight="1">
      <c r="A642" s="151"/>
      <c r="B642" s="123"/>
      <c r="C642" s="16"/>
      <c r="D642" s="16"/>
      <c r="E642" s="129"/>
      <c r="F642" s="129"/>
      <c r="G642" s="16"/>
      <c r="H642" s="13"/>
      <c r="I642" s="15"/>
      <c r="J642" s="15"/>
      <c r="K642" s="15"/>
      <c r="L642" s="16"/>
      <c r="M642" s="16"/>
      <c r="N642" s="16"/>
      <c r="O642" s="16"/>
      <c r="P642" s="150"/>
      <c r="Q642" s="16"/>
      <c r="R642" s="16"/>
      <c r="S642" s="16"/>
      <c r="T642" s="16"/>
      <c r="U642" s="2"/>
      <c r="V642" s="2"/>
      <c r="W642" s="2"/>
      <c r="X642" s="2"/>
      <c r="Y642" s="2"/>
      <c r="Z642" s="2"/>
    </row>
    <row r="643" ht="14.25" customHeight="1">
      <c r="A643" s="151"/>
      <c r="B643" s="123"/>
      <c r="C643" s="16"/>
      <c r="D643" s="16"/>
      <c r="E643" s="129"/>
      <c r="F643" s="129"/>
      <c r="G643" s="16"/>
      <c r="H643" s="13"/>
      <c r="I643" s="15"/>
      <c r="J643" s="15"/>
      <c r="K643" s="15"/>
      <c r="L643" s="16"/>
      <c r="M643" s="16"/>
      <c r="N643" s="16"/>
      <c r="O643" s="16"/>
      <c r="P643" s="150"/>
      <c r="Q643" s="16"/>
      <c r="R643" s="16"/>
      <c r="S643" s="16"/>
      <c r="T643" s="16"/>
      <c r="U643" s="2"/>
      <c r="V643" s="2"/>
      <c r="W643" s="2"/>
      <c r="X643" s="2"/>
      <c r="Y643" s="2"/>
      <c r="Z643" s="2"/>
    </row>
    <row r="644" ht="14.25" customHeight="1">
      <c r="A644" s="151"/>
      <c r="B644" s="123"/>
      <c r="C644" s="16"/>
      <c r="D644" s="16"/>
      <c r="E644" s="129"/>
      <c r="F644" s="129"/>
      <c r="G644" s="16"/>
      <c r="H644" s="13"/>
      <c r="I644" s="15"/>
      <c r="J644" s="15"/>
      <c r="K644" s="15"/>
      <c r="L644" s="16"/>
      <c r="M644" s="16"/>
      <c r="N644" s="16"/>
      <c r="O644" s="16"/>
      <c r="P644" s="150"/>
      <c r="Q644" s="16"/>
      <c r="R644" s="16"/>
      <c r="S644" s="16"/>
      <c r="T644" s="16"/>
      <c r="U644" s="2"/>
      <c r="V644" s="2"/>
      <c r="W644" s="2"/>
      <c r="X644" s="2"/>
      <c r="Y644" s="2"/>
      <c r="Z644" s="2"/>
    </row>
    <row r="645" ht="14.25" customHeight="1">
      <c r="A645" s="151"/>
      <c r="B645" s="123"/>
      <c r="C645" s="16"/>
      <c r="D645" s="16"/>
      <c r="E645" s="129"/>
      <c r="F645" s="129"/>
      <c r="G645" s="16"/>
      <c r="H645" s="13"/>
      <c r="I645" s="15"/>
      <c r="J645" s="15"/>
      <c r="K645" s="15"/>
      <c r="L645" s="16"/>
      <c r="M645" s="16"/>
      <c r="N645" s="16"/>
      <c r="O645" s="16"/>
      <c r="P645" s="150"/>
      <c r="Q645" s="16"/>
      <c r="R645" s="16"/>
      <c r="S645" s="16"/>
      <c r="T645" s="16"/>
      <c r="U645" s="2"/>
      <c r="V645" s="2"/>
      <c r="W645" s="2"/>
      <c r="X645" s="2"/>
      <c r="Y645" s="2"/>
      <c r="Z645" s="2"/>
    </row>
    <row r="646" ht="14.25" customHeight="1">
      <c r="A646" s="151"/>
      <c r="B646" s="123"/>
      <c r="C646" s="16"/>
      <c r="D646" s="16"/>
      <c r="E646" s="129"/>
      <c r="F646" s="129"/>
      <c r="G646" s="16"/>
      <c r="H646" s="13"/>
      <c r="I646" s="15"/>
      <c r="J646" s="15"/>
      <c r="K646" s="15"/>
      <c r="L646" s="16"/>
      <c r="M646" s="16"/>
      <c r="N646" s="16"/>
      <c r="O646" s="16"/>
      <c r="P646" s="150"/>
      <c r="Q646" s="16"/>
      <c r="R646" s="16"/>
      <c r="S646" s="16"/>
      <c r="T646" s="16"/>
      <c r="U646" s="2"/>
      <c r="V646" s="2"/>
      <c r="W646" s="2"/>
      <c r="X646" s="2"/>
      <c r="Y646" s="2"/>
      <c r="Z646" s="2"/>
    </row>
    <row r="647" ht="14.25" customHeight="1">
      <c r="A647" s="151"/>
      <c r="B647" s="123"/>
      <c r="C647" s="16"/>
      <c r="D647" s="16"/>
      <c r="E647" s="129"/>
      <c r="F647" s="129"/>
      <c r="G647" s="16"/>
      <c r="H647" s="13"/>
      <c r="I647" s="15"/>
      <c r="J647" s="15"/>
      <c r="K647" s="15"/>
      <c r="L647" s="16"/>
      <c r="M647" s="16"/>
      <c r="N647" s="16"/>
      <c r="O647" s="16"/>
      <c r="P647" s="150"/>
      <c r="Q647" s="16"/>
      <c r="R647" s="16"/>
      <c r="S647" s="16"/>
      <c r="T647" s="16"/>
      <c r="U647" s="2"/>
      <c r="V647" s="2"/>
      <c r="W647" s="2"/>
      <c r="X647" s="2"/>
      <c r="Y647" s="2"/>
      <c r="Z647" s="2"/>
    </row>
    <row r="648" ht="14.25" customHeight="1">
      <c r="A648" s="151"/>
      <c r="B648" s="123"/>
      <c r="C648" s="16"/>
      <c r="D648" s="16"/>
      <c r="E648" s="129"/>
      <c r="F648" s="129"/>
      <c r="G648" s="16"/>
      <c r="H648" s="13"/>
      <c r="I648" s="15"/>
      <c r="J648" s="15"/>
      <c r="K648" s="15"/>
      <c r="L648" s="16"/>
      <c r="M648" s="16"/>
      <c r="N648" s="16"/>
      <c r="O648" s="16"/>
      <c r="P648" s="150"/>
      <c r="Q648" s="16"/>
      <c r="R648" s="16"/>
      <c r="S648" s="16"/>
      <c r="T648" s="16"/>
      <c r="U648" s="2"/>
      <c r="V648" s="2"/>
      <c r="W648" s="2"/>
      <c r="X648" s="2"/>
      <c r="Y648" s="2"/>
      <c r="Z648" s="2"/>
    </row>
    <row r="649" ht="14.25" customHeight="1">
      <c r="A649" s="151"/>
      <c r="B649" s="123"/>
      <c r="C649" s="16"/>
      <c r="D649" s="16"/>
      <c r="E649" s="129"/>
      <c r="F649" s="129"/>
      <c r="G649" s="16"/>
      <c r="H649" s="13"/>
      <c r="I649" s="15"/>
      <c r="J649" s="15"/>
      <c r="K649" s="15"/>
      <c r="L649" s="16"/>
      <c r="M649" s="16"/>
      <c r="N649" s="16"/>
      <c r="O649" s="16"/>
      <c r="P649" s="150"/>
      <c r="Q649" s="16"/>
      <c r="R649" s="16"/>
      <c r="S649" s="16"/>
      <c r="T649" s="16"/>
      <c r="U649" s="2"/>
      <c r="V649" s="2"/>
      <c r="W649" s="2"/>
      <c r="X649" s="2"/>
      <c r="Y649" s="2"/>
      <c r="Z649" s="2"/>
    </row>
    <row r="650" ht="14.25" customHeight="1">
      <c r="A650" s="151"/>
      <c r="B650" s="123"/>
      <c r="C650" s="16"/>
      <c r="D650" s="16"/>
      <c r="E650" s="129"/>
      <c r="F650" s="129"/>
      <c r="G650" s="16"/>
      <c r="H650" s="13"/>
      <c r="I650" s="15"/>
      <c r="J650" s="15"/>
      <c r="K650" s="15"/>
      <c r="L650" s="16"/>
      <c r="M650" s="16"/>
      <c r="N650" s="16"/>
      <c r="O650" s="16"/>
      <c r="P650" s="150"/>
      <c r="Q650" s="16"/>
      <c r="R650" s="16"/>
      <c r="S650" s="16"/>
      <c r="T650" s="16"/>
      <c r="U650" s="2"/>
      <c r="V650" s="2"/>
      <c r="W650" s="2"/>
      <c r="X650" s="2"/>
      <c r="Y650" s="2"/>
      <c r="Z650" s="2"/>
    </row>
    <row r="651" ht="14.25" customHeight="1">
      <c r="A651" s="151"/>
      <c r="B651" s="123"/>
      <c r="C651" s="16"/>
      <c r="D651" s="16"/>
      <c r="E651" s="129"/>
      <c r="F651" s="129"/>
      <c r="G651" s="16"/>
      <c r="H651" s="13"/>
      <c r="I651" s="15"/>
      <c r="J651" s="15"/>
      <c r="K651" s="15"/>
      <c r="L651" s="16"/>
      <c r="M651" s="16"/>
      <c r="N651" s="16"/>
      <c r="O651" s="16"/>
      <c r="P651" s="150"/>
      <c r="Q651" s="16"/>
      <c r="R651" s="16"/>
      <c r="S651" s="16"/>
      <c r="T651" s="16"/>
      <c r="U651" s="2"/>
      <c r="V651" s="2"/>
      <c r="W651" s="2"/>
      <c r="X651" s="2"/>
      <c r="Y651" s="2"/>
      <c r="Z651" s="2"/>
    </row>
    <row r="652" ht="14.25" customHeight="1">
      <c r="A652" s="151"/>
      <c r="B652" s="123"/>
      <c r="C652" s="16"/>
      <c r="D652" s="16"/>
      <c r="E652" s="129"/>
      <c r="F652" s="129"/>
      <c r="G652" s="16"/>
      <c r="H652" s="13"/>
      <c r="I652" s="15"/>
      <c r="J652" s="15"/>
      <c r="K652" s="15"/>
      <c r="L652" s="16"/>
      <c r="M652" s="16"/>
      <c r="N652" s="16"/>
      <c r="O652" s="16"/>
      <c r="P652" s="150"/>
      <c r="Q652" s="16"/>
      <c r="R652" s="16"/>
      <c r="S652" s="16"/>
      <c r="T652" s="16"/>
      <c r="U652" s="2"/>
      <c r="V652" s="2"/>
      <c r="W652" s="2"/>
      <c r="X652" s="2"/>
      <c r="Y652" s="2"/>
      <c r="Z652" s="2"/>
    </row>
    <row r="653" ht="14.25" customHeight="1">
      <c r="A653" s="151"/>
      <c r="B653" s="123"/>
      <c r="C653" s="16"/>
      <c r="D653" s="16"/>
      <c r="E653" s="129"/>
      <c r="F653" s="129"/>
      <c r="G653" s="16"/>
      <c r="H653" s="13"/>
      <c r="I653" s="15"/>
      <c r="J653" s="15"/>
      <c r="K653" s="15"/>
      <c r="L653" s="16"/>
      <c r="M653" s="16"/>
      <c r="N653" s="16"/>
      <c r="O653" s="16"/>
      <c r="P653" s="150"/>
      <c r="Q653" s="16"/>
      <c r="R653" s="16"/>
      <c r="S653" s="16"/>
      <c r="T653" s="16"/>
      <c r="U653" s="2"/>
      <c r="V653" s="2"/>
      <c r="W653" s="2"/>
      <c r="X653" s="2"/>
      <c r="Y653" s="2"/>
      <c r="Z653" s="2"/>
    </row>
    <row r="654" ht="14.25" customHeight="1">
      <c r="A654" s="151"/>
      <c r="B654" s="123"/>
      <c r="C654" s="16"/>
      <c r="D654" s="16"/>
      <c r="E654" s="129"/>
      <c r="F654" s="129"/>
      <c r="G654" s="16"/>
      <c r="H654" s="13"/>
      <c r="I654" s="15"/>
      <c r="J654" s="15"/>
      <c r="K654" s="15"/>
      <c r="L654" s="16"/>
      <c r="M654" s="16"/>
      <c r="N654" s="16"/>
      <c r="O654" s="16"/>
      <c r="P654" s="150"/>
      <c r="Q654" s="16"/>
      <c r="R654" s="16"/>
      <c r="S654" s="16"/>
      <c r="T654" s="16"/>
      <c r="U654" s="2"/>
      <c r="V654" s="2"/>
      <c r="W654" s="2"/>
      <c r="X654" s="2"/>
      <c r="Y654" s="2"/>
      <c r="Z654" s="2"/>
    </row>
    <row r="655" ht="14.25" customHeight="1">
      <c r="A655" s="151"/>
      <c r="B655" s="123"/>
      <c r="C655" s="16"/>
      <c r="D655" s="16"/>
      <c r="E655" s="129"/>
      <c r="F655" s="129"/>
      <c r="G655" s="16"/>
      <c r="H655" s="13"/>
      <c r="I655" s="15"/>
      <c r="J655" s="15"/>
      <c r="K655" s="15"/>
      <c r="L655" s="16"/>
      <c r="M655" s="16"/>
      <c r="N655" s="16"/>
      <c r="O655" s="16"/>
      <c r="P655" s="150"/>
      <c r="Q655" s="16"/>
      <c r="R655" s="16"/>
      <c r="S655" s="16"/>
      <c r="T655" s="16"/>
      <c r="U655" s="2"/>
      <c r="V655" s="2"/>
      <c r="W655" s="2"/>
      <c r="X655" s="2"/>
      <c r="Y655" s="2"/>
      <c r="Z655" s="2"/>
    </row>
    <row r="656" ht="14.25" customHeight="1">
      <c r="A656" s="151"/>
      <c r="B656" s="123"/>
      <c r="C656" s="16"/>
      <c r="D656" s="16"/>
      <c r="E656" s="129"/>
      <c r="F656" s="129"/>
      <c r="G656" s="16"/>
      <c r="H656" s="13"/>
      <c r="I656" s="15"/>
      <c r="J656" s="15"/>
      <c r="K656" s="15"/>
      <c r="L656" s="16"/>
      <c r="M656" s="16"/>
      <c r="N656" s="16"/>
      <c r="O656" s="16"/>
      <c r="P656" s="150"/>
      <c r="Q656" s="16"/>
      <c r="R656" s="16"/>
      <c r="S656" s="16"/>
      <c r="T656" s="16"/>
      <c r="U656" s="2"/>
      <c r="V656" s="2"/>
      <c r="W656" s="2"/>
      <c r="X656" s="2"/>
      <c r="Y656" s="2"/>
      <c r="Z656" s="2"/>
    </row>
    <row r="657" ht="14.25" customHeight="1">
      <c r="A657" s="151"/>
      <c r="B657" s="123"/>
      <c r="C657" s="16"/>
      <c r="D657" s="16"/>
      <c r="E657" s="129"/>
      <c r="F657" s="129"/>
      <c r="G657" s="16"/>
      <c r="H657" s="13"/>
      <c r="I657" s="15"/>
      <c r="J657" s="15"/>
      <c r="K657" s="15"/>
      <c r="L657" s="16"/>
      <c r="M657" s="16"/>
      <c r="N657" s="16"/>
      <c r="O657" s="16"/>
      <c r="P657" s="150"/>
      <c r="Q657" s="16"/>
      <c r="R657" s="16"/>
      <c r="S657" s="16"/>
      <c r="T657" s="16"/>
      <c r="U657" s="2"/>
      <c r="V657" s="2"/>
      <c r="W657" s="2"/>
      <c r="X657" s="2"/>
      <c r="Y657" s="2"/>
      <c r="Z657" s="2"/>
    </row>
    <row r="658" ht="14.25" customHeight="1">
      <c r="A658" s="151"/>
      <c r="B658" s="123"/>
      <c r="C658" s="16"/>
      <c r="D658" s="16"/>
      <c r="E658" s="129"/>
      <c r="F658" s="129"/>
      <c r="G658" s="16"/>
      <c r="H658" s="13"/>
      <c r="I658" s="15"/>
      <c r="J658" s="15"/>
      <c r="K658" s="15"/>
      <c r="L658" s="16"/>
      <c r="M658" s="16"/>
      <c r="N658" s="16"/>
      <c r="O658" s="16"/>
      <c r="P658" s="150"/>
      <c r="Q658" s="16"/>
      <c r="R658" s="16"/>
      <c r="S658" s="16"/>
      <c r="T658" s="16"/>
      <c r="U658" s="2"/>
      <c r="V658" s="2"/>
      <c r="W658" s="2"/>
      <c r="X658" s="2"/>
      <c r="Y658" s="2"/>
      <c r="Z658" s="2"/>
    </row>
    <row r="659" ht="14.25" customHeight="1">
      <c r="A659" s="151"/>
      <c r="B659" s="123"/>
      <c r="C659" s="16"/>
      <c r="D659" s="16"/>
      <c r="E659" s="129"/>
      <c r="F659" s="129"/>
      <c r="G659" s="16"/>
      <c r="H659" s="13"/>
      <c r="I659" s="15"/>
      <c r="J659" s="15"/>
      <c r="K659" s="15"/>
      <c r="L659" s="16"/>
      <c r="M659" s="16"/>
      <c r="N659" s="16"/>
      <c r="O659" s="16"/>
      <c r="P659" s="150"/>
      <c r="Q659" s="16"/>
      <c r="R659" s="16"/>
      <c r="S659" s="16"/>
      <c r="T659" s="16"/>
      <c r="U659" s="2"/>
      <c r="V659" s="2"/>
      <c r="W659" s="2"/>
      <c r="X659" s="2"/>
      <c r="Y659" s="2"/>
      <c r="Z659" s="2"/>
    </row>
    <row r="660" ht="14.25" customHeight="1">
      <c r="A660" s="151"/>
      <c r="B660" s="123"/>
      <c r="C660" s="16"/>
      <c r="D660" s="16"/>
      <c r="E660" s="129"/>
      <c r="F660" s="129"/>
      <c r="G660" s="16"/>
      <c r="H660" s="13"/>
      <c r="I660" s="15"/>
      <c r="J660" s="15"/>
      <c r="K660" s="15"/>
      <c r="L660" s="16"/>
      <c r="M660" s="16"/>
      <c r="N660" s="16"/>
      <c r="O660" s="16"/>
      <c r="P660" s="150"/>
      <c r="Q660" s="16"/>
      <c r="R660" s="16"/>
      <c r="S660" s="16"/>
      <c r="T660" s="16"/>
      <c r="U660" s="2"/>
      <c r="V660" s="2"/>
      <c r="W660" s="2"/>
      <c r="X660" s="2"/>
      <c r="Y660" s="2"/>
      <c r="Z660" s="2"/>
    </row>
    <row r="661" ht="14.25" customHeight="1">
      <c r="A661" s="151"/>
      <c r="B661" s="123"/>
      <c r="C661" s="16"/>
      <c r="D661" s="16"/>
      <c r="E661" s="129"/>
      <c r="F661" s="129"/>
      <c r="G661" s="16"/>
      <c r="H661" s="13"/>
      <c r="I661" s="15"/>
      <c r="J661" s="15"/>
      <c r="K661" s="15"/>
      <c r="L661" s="16"/>
      <c r="M661" s="16"/>
      <c r="N661" s="16"/>
      <c r="O661" s="16"/>
      <c r="P661" s="150"/>
      <c r="Q661" s="16"/>
      <c r="R661" s="16"/>
      <c r="S661" s="16"/>
      <c r="T661" s="16"/>
      <c r="U661" s="2"/>
      <c r="V661" s="2"/>
      <c r="W661" s="2"/>
      <c r="X661" s="2"/>
      <c r="Y661" s="2"/>
      <c r="Z661" s="2"/>
    </row>
    <row r="662" ht="14.25" customHeight="1">
      <c r="A662" s="151"/>
      <c r="B662" s="123"/>
      <c r="C662" s="16"/>
      <c r="D662" s="16"/>
      <c r="E662" s="129"/>
      <c r="F662" s="129"/>
      <c r="G662" s="16"/>
      <c r="H662" s="13"/>
      <c r="I662" s="15"/>
      <c r="J662" s="15"/>
      <c r="K662" s="15"/>
      <c r="L662" s="16"/>
      <c r="M662" s="16"/>
      <c r="N662" s="16"/>
      <c r="O662" s="16"/>
      <c r="P662" s="150"/>
      <c r="Q662" s="16"/>
      <c r="R662" s="16"/>
      <c r="S662" s="16"/>
      <c r="T662" s="16"/>
      <c r="U662" s="2"/>
      <c r="V662" s="2"/>
      <c r="W662" s="2"/>
      <c r="X662" s="2"/>
      <c r="Y662" s="2"/>
      <c r="Z662" s="2"/>
    </row>
    <row r="663" ht="14.25" customHeight="1">
      <c r="A663" s="151"/>
      <c r="B663" s="123"/>
      <c r="C663" s="16"/>
      <c r="D663" s="16"/>
      <c r="E663" s="129"/>
      <c r="F663" s="129"/>
      <c r="G663" s="16"/>
      <c r="H663" s="13"/>
      <c r="I663" s="15"/>
      <c r="J663" s="15"/>
      <c r="K663" s="15"/>
      <c r="L663" s="16"/>
      <c r="M663" s="16"/>
      <c r="N663" s="16"/>
      <c r="O663" s="16"/>
      <c r="P663" s="150"/>
      <c r="Q663" s="16"/>
      <c r="R663" s="16"/>
      <c r="S663" s="16"/>
      <c r="T663" s="16"/>
      <c r="U663" s="2"/>
      <c r="V663" s="2"/>
      <c r="W663" s="2"/>
      <c r="X663" s="2"/>
      <c r="Y663" s="2"/>
      <c r="Z663" s="2"/>
    </row>
    <row r="664" ht="14.25" customHeight="1">
      <c r="A664" s="151"/>
      <c r="B664" s="123"/>
      <c r="C664" s="16"/>
      <c r="D664" s="16"/>
      <c r="E664" s="129"/>
      <c r="F664" s="129"/>
      <c r="G664" s="16"/>
      <c r="H664" s="13"/>
      <c r="I664" s="15"/>
      <c r="J664" s="15"/>
      <c r="K664" s="15"/>
      <c r="L664" s="16"/>
      <c r="M664" s="16"/>
      <c r="N664" s="16"/>
      <c r="O664" s="16"/>
      <c r="P664" s="150"/>
      <c r="Q664" s="16"/>
      <c r="R664" s="16"/>
      <c r="S664" s="16"/>
      <c r="T664" s="16"/>
      <c r="U664" s="2"/>
      <c r="V664" s="2"/>
      <c r="W664" s="2"/>
      <c r="X664" s="2"/>
      <c r="Y664" s="2"/>
      <c r="Z664" s="2"/>
    </row>
    <row r="665" ht="14.25" customHeight="1">
      <c r="A665" s="151"/>
      <c r="B665" s="123"/>
      <c r="C665" s="16"/>
      <c r="D665" s="16"/>
      <c r="E665" s="129"/>
      <c r="F665" s="129"/>
      <c r="G665" s="16"/>
      <c r="H665" s="13"/>
      <c r="I665" s="15"/>
      <c r="J665" s="15"/>
      <c r="K665" s="15"/>
      <c r="L665" s="16"/>
      <c r="M665" s="16"/>
      <c r="N665" s="16"/>
      <c r="O665" s="16"/>
      <c r="P665" s="150"/>
      <c r="Q665" s="16"/>
      <c r="R665" s="16"/>
      <c r="S665" s="16"/>
      <c r="T665" s="16"/>
      <c r="U665" s="2"/>
      <c r="V665" s="2"/>
      <c r="W665" s="2"/>
      <c r="X665" s="2"/>
      <c r="Y665" s="2"/>
      <c r="Z665" s="2"/>
    </row>
    <row r="666" ht="14.25" customHeight="1">
      <c r="A666" s="151"/>
      <c r="B666" s="123"/>
      <c r="C666" s="16"/>
      <c r="D666" s="16"/>
      <c r="E666" s="129"/>
      <c r="F666" s="129"/>
      <c r="G666" s="16"/>
      <c r="H666" s="13"/>
      <c r="I666" s="15"/>
      <c r="J666" s="15"/>
      <c r="K666" s="15"/>
      <c r="L666" s="16"/>
      <c r="M666" s="16"/>
      <c r="N666" s="16"/>
      <c r="O666" s="16"/>
      <c r="P666" s="150"/>
      <c r="Q666" s="16"/>
      <c r="R666" s="16"/>
      <c r="S666" s="16"/>
      <c r="T666" s="16"/>
      <c r="U666" s="2"/>
      <c r="V666" s="2"/>
      <c r="W666" s="2"/>
      <c r="X666" s="2"/>
      <c r="Y666" s="2"/>
      <c r="Z666" s="2"/>
    </row>
    <row r="667" ht="14.25" customHeight="1">
      <c r="A667" s="151"/>
      <c r="B667" s="123"/>
      <c r="C667" s="16"/>
      <c r="D667" s="16"/>
      <c r="E667" s="129"/>
      <c r="F667" s="129"/>
      <c r="G667" s="16"/>
      <c r="H667" s="13"/>
      <c r="I667" s="15"/>
      <c r="J667" s="15"/>
      <c r="K667" s="15"/>
      <c r="L667" s="16"/>
      <c r="M667" s="16"/>
      <c r="N667" s="16"/>
      <c r="O667" s="16"/>
      <c r="P667" s="150"/>
      <c r="Q667" s="16"/>
      <c r="R667" s="16"/>
      <c r="S667" s="16"/>
      <c r="T667" s="16"/>
      <c r="U667" s="2"/>
      <c r="V667" s="2"/>
      <c r="W667" s="2"/>
      <c r="X667" s="2"/>
      <c r="Y667" s="2"/>
      <c r="Z667" s="2"/>
    </row>
    <row r="668" ht="14.25" customHeight="1">
      <c r="A668" s="151"/>
      <c r="B668" s="123"/>
      <c r="C668" s="16"/>
      <c r="D668" s="16"/>
      <c r="E668" s="129"/>
      <c r="F668" s="129"/>
      <c r="G668" s="16"/>
      <c r="H668" s="13"/>
      <c r="I668" s="15"/>
      <c r="J668" s="15"/>
      <c r="K668" s="15"/>
      <c r="L668" s="16"/>
      <c r="M668" s="16"/>
      <c r="N668" s="16"/>
      <c r="O668" s="16"/>
      <c r="P668" s="150"/>
      <c r="Q668" s="16"/>
      <c r="R668" s="16"/>
      <c r="S668" s="16"/>
      <c r="T668" s="16"/>
      <c r="U668" s="2"/>
      <c r="V668" s="2"/>
      <c r="W668" s="2"/>
      <c r="X668" s="2"/>
      <c r="Y668" s="2"/>
      <c r="Z668" s="2"/>
    </row>
    <row r="669" ht="14.25" customHeight="1">
      <c r="A669" s="151"/>
      <c r="B669" s="123"/>
      <c r="C669" s="16"/>
      <c r="D669" s="16"/>
      <c r="E669" s="129"/>
      <c r="F669" s="129"/>
      <c r="G669" s="16"/>
      <c r="H669" s="13"/>
      <c r="I669" s="15"/>
      <c r="J669" s="15"/>
      <c r="K669" s="15"/>
      <c r="L669" s="16"/>
      <c r="M669" s="16"/>
      <c r="N669" s="16"/>
      <c r="O669" s="16"/>
      <c r="P669" s="150"/>
      <c r="Q669" s="16"/>
      <c r="R669" s="16"/>
      <c r="S669" s="16"/>
      <c r="T669" s="16"/>
      <c r="U669" s="2"/>
      <c r="V669" s="2"/>
      <c r="W669" s="2"/>
      <c r="X669" s="2"/>
      <c r="Y669" s="2"/>
      <c r="Z669" s="2"/>
    </row>
    <row r="670" ht="14.25" customHeight="1">
      <c r="A670" s="151"/>
      <c r="B670" s="123"/>
      <c r="C670" s="16"/>
      <c r="D670" s="16"/>
      <c r="E670" s="129"/>
      <c r="F670" s="129"/>
      <c r="G670" s="16"/>
      <c r="H670" s="13"/>
      <c r="I670" s="15"/>
      <c r="J670" s="15"/>
      <c r="K670" s="15"/>
      <c r="L670" s="16"/>
      <c r="M670" s="16"/>
      <c r="N670" s="16"/>
      <c r="O670" s="16"/>
      <c r="P670" s="150"/>
      <c r="Q670" s="16"/>
      <c r="R670" s="16"/>
      <c r="S670" s="16"/>
      <c r="T670" s="16"/>
      <c r="U670" s="2"/>
      <c r="V670" s="2"/>
      <c r="W670" s="2"/>
      <c r="X670" s="2"/>
      <c r="Y670" s="2"/>
      <c r="Z670" s="2"/>
    </row>
    <row r="671" ht="14.25" customHeight="1">
      <c r="A671" s="151"/>
      <c r="B671" s="123"/>
      <c r="C671" s="16"/>
      <c r="D671" s="16"/>
      <c r="E671" s="129"/>
      <c r="F671" s="129"/>
      <c r="G671" s="16"/>
      <c r="H671" s="13"/>
      <c r="I671" s="15"/>
      <c r="J671" s="15"/>
      <c r="K671" s="15"/>
      <c r="L671" s="16"/>
      <c r="M671" s="16"/>
      <c r="N671" s="16"/>
      <c r="O671" s="16"/>
      <c r="P671" s="150"/>
      <c r="Q671" s="16"/>
      <c r="R671" s="16"/>
      <c r="S671" s="16"/>
      <c r="T671" s="16"/>
      <c r="U671" s="2"/>
      <c r="V671" s="2"/>
      <c r="W671" s="2"/>
      <c r="X671" s="2"/>
      <c r="Y671" s="2"/>
      <c r="Z671" s="2"/>
    </row>
    <row r="672" ht="14.25" customHeight="1">
      <c r="A672" s="151"/>
      <c r="B672" s="123"/>
      <c r="C672" s="16"/>
      <c r="D672" s="16"/>
      <c r="E672" s="129"/>
      <c r="F672" s="129"/>
      <c r="G672" s="16"/>
      <c r="H672" s="13"/>
      <c r="I672" s="15"/>
      <c r="J672" s="15"/>
      <c r="K672" s="15"/>
      <c r="L672" s="16"/>
      <c r="M672" s="16"/>
      <c r="N672" s="16"/>
      <c r="O672" s="16"/>
      <c r="P672" s="150"/>
      <c r="Q672" s="16"/>
      <c r="R672" s="16"/>
      <c r="S672" s="16"/>
      <c r="T672" s="16"/>
      <c r="U672" s="2"/>
      <c r="V672" s="2"/>
      <c r="W672" s="2"/>
      <c r="X672" s="2"/>
      <c r="Y672" s="2"/>
      <c r="Z672" s="2"/>
    </row>
    <row r="673" ht="14.25" customHeight="1">
      <c r="A673" s="151"/>
      <c r="B673" s="123"/>
      <c r="C673" s="16"/>
      <c r="D673" s="16"/>
      <c r="E673" s="129"/>
      <c r="F673" s="129"/>
      <c r="G673" s="16"/>
      <c r="H673" s="13"/>
      <c r="I673" s="15"/>
      <c r="J673" s="15"/>
      <c r="K673" s="15"/>
      <c r="L673" s="16"/>
      <c r="M673" s="16"/>
      <c r="N673" s="16"/>
      <c r="O673" s="16"/>
      <c r="P673" s="150"/>
      <c r="Q673" s="16"/>
      <c r="R673" s="16"/>
      <c r="S673" s="16"/>
      <c r="T673" s="16"/>
      <c r="U673" s="2"/>
      <c r="V673" s="2"/>
      <c r="W673" s="2"/>
      <c r="X673" s="2"/>
      <c r="Y673" s="2"/>
      <c r="Z673" s="2"/>
    </row>
    <row r="674" ht="14.25" customHeight="1">
      <c r="A674" s="151"/>
      <c r="B674" s="123"/>
      <c r="C674" s="16"/>
      <c r="D674" s="16"/>
      <c r="E674" s="129"/>
      <c r="F674" s="129"/>
      <c r="G674" s="16"/>
      <c r="H674" s="13"/>
      <c r="I674" s="15"/>
      <c r="J674" s="15"/>
      <c r="K674" s="15"/>
      <c r="L674" s="16"/>
      <c r="M674" s="16"/>
      <c r="N674" s="16"/>
      <c r="O674" s="16"/>
      <c r="P674" s="150"/>
      <c r="Q674" s="16"/>
      <c r="R674" s="16"/>
      <c r="S674" s="16"/>
      <c r="T674" s="16"/>
      <c r="U674" s="2"/>
      <c r="V674" s="2"/>
      <c r="W674" s="2"/>
      <c r="X674" s="2"/>
      <c r="Y674" s="2"/>
      <c r="Z674" s="2"/>
    </row>
    <row r="675" ht="14.25" customHeight="1">
      <c r="A675" s="151"/>
      <c r="B675" s="123"/>
      <c r="C675" s="16"/>
      <c r="D675" s="16"/>
      <c r="E675" s="129"/>
      <c r="F675" s="129"/>
      <c r="G675" s="16"/>
      <c r="H675" s="13"/>
      <c r="I675" s="15"/>
      <c r="J675" s="15"/>
      <c r="K675" s="15"/>
      <c r="L675" s="16"/>
      <c r="M675" s="16"/>
      <c r="N675" s="16"/>
      <c r="O675" s="16"/>
      <c r="P675" s="150"/>
      <c r="Q675" s="16"/>
      <c r="R675" s="16"/>
      <c r="S675" s="16"/>
      <c r="T675" s="16"/>
      <c r="U675" s="2"/>
      <c r="V675" s="2"/>
      <c r="W675" s="2"/>
      <c r="X675" s="2"/>
      <c r="Y675" s="2"/>
      <c r="Z675" s="2"/>
    </row>
    <row r="676" ht="14.25" customHeight="1">
      <c r="A676" s="151"/>
      <c r="B676" s="123"/>
      <c r="C676" s="16"/>
      <c r="D676" s="16"/>
      <c r="E676" s="129"/>
      <c r="F676" s="129"/>
      <c r="G676" s="16"/>
      <c r="H676" s="13"/>
      <c r="I676" s="15"/>
      <c r="J676" s="15"/>
      <c r="K676" s="15"/>
      <c r="L676" s="16"/>
      <c r="M676" s="16"/>
      <c r="N676" s="16"/>
      <c r="O676" s="16"/>
      <c r="P676" s="150"/>
      <c r="Q676" s="16"/>
      <c r="R676" s="16"/>
      <c r="S676" s="16"/>
      <c r="T676" s="16"/>
      <c r="U676" s="2"/>
      <c r="V676" s="2"/>
      <c r="W676" s="2"/>
      <c r="X676" s="2"/>
      <c r="Y676" s="2"/>
      <c r="Z676" s="2"/>
    </row>
    <row r="677" ht="14.25" customHeight="1">
      <c r="A677" s="151"/>
      <c r="B677" s="123"/>
      <c r="C677" s="16"/>
      <c r="D677" s="16"/>
      <c r="E677" s="129"/>
      <c r="F677" s="129"/>
      <c r="G677" s="16"/>
      <c r="H677" s="13"/>
      <c r="I677" s="15"/>
      <c r="J677" s="15"/>
      <c r="K677" s="15"/>
      <c r="L677" s="16"/>
      <c r="M677" s="16"/>
      <c r="N677" s="16"/>
      <c r="O677" s="16"/>
      <c r="P677" s="150"/>
      <c r="Q677" s="16"/>
      <c r="R677" s="16"/>
      <c r="S677" s="16"/>
      <c r="T677" s="16"/>
      <c r="U677" s="2"/>
      <c r="V677" s="2"/>
      <c r="W677" s="2"/>
      <c r="X677" s="2"/>
      <c r="Y677" s="2"/>
      <c r="Z677" s="2"/>
    </row>
    <row r="678" ht="14.25" customHeight="1">
      <c r="A678" s="151"/>
      <c r="B678" s="123"/>
      <c r="C678" s="16"/>
      <c r="D678" s="16"/>
      <c r="E678" s="129"/>
      <c r="F678" s="129"/>
      <c r="G678" s="16"/>
      <c r="H678" s="13"/>
      <c r="I678" s="15"/>
      <c r="J678" s="15"/>
      <c r="K678" s="15"/>
      <c r="L678" s="16"/>
      <c r="M678" s="16"/>
      <c r="N678" s="16"/>
      <c r="O678" s="16"/>
      <c r="P678" s="150"/>
      <c r="Q678" s="16"/>
      <c r="R678" s="16"/>
      <c r="S678" s="16"/>
      <c r="T678" s="16"/>
      <c r="U678" s="2"/>
      <c r="V678" s="2"/>
      <c r="W678" s="2"/>
      <c r="X678" s="2"/>
      <c r="Y678" s="2"/>
      <c r="Z678" s="2"/>
    </row>
    <row r="679" ht="14.25" customHeight="1">
      <c r="A679" s="151"/>
      <c r="B679" s="123"/>
      <c r="C679" s="16"/>
      <c r="D679" s="16"/>
      <c r="E679" s="129"/>
      <c r="F679" s="129"/>
      <c r="G679" s="16"/>
      <c r="H679" s="13"/>
      <c r="I679" s="15"/>
      <c r="J679" s="15"/>
      <c r="K679" s="15"/>
      <c r="L679" s="16"/>
      <c r="M679" s="16"/>
      <c r="N679" s="16"/>
      <c r="O679" s="16"/>
      <c r="P679" s="150"/>
      <c r="Q679" s="16"/>
      <c r="R679" s="16"/>
      <c r="S679" s="16"/>
      <c r="T679" s="16"/>
      <c r="U679" s="2"/>
      <c r="V679" s="2"/>
      <c r="W679" s="2"/>
      <c r="X679" s="2"/>
      <c r="Y679" s="2"/>
      <c r="Z679" s="2"/>
    </row>
    <row r="680" ht="14.25" customHeight="1">
      <c r="A680" s="151"/>
      <c r="B680" s="123"/>
      <c r="C680" s="16"/>
      <c r="D680" s="16"/>
      <c r="E680" s="129"/>
      <c r="F680" s="129"/>
      <c r="G680" s="16"/>
      <c r="H680" s="13"/>
      <c r="I680" s="15"/>
      <c r="J680" s="15"/>
      <c r="K680" s="15"/>
      <c r="L680" s="16"/>
      <c r="M680" s="16"/>
      <c r="N680" s="16"/>
      <c r="O680" s="16"/>
      <c r="P680" s="150"/>
      <c r="Q680" s="16"/>
      <c r="R680" s="16"/>
      <c r="S680" s="16"/>
      <c r="T680" s="16"/>
      <c r="U680" s="2"/>
      <c r="V680" s="2"/>
      <c r="W680" s="2"/>
      <c r="X680" s="2"/>
      <c r="Y680" s="2"/>
      <c r="Z680" s="2"/>
    </row>
    <row r="681" ht="14.25" customHeight="1">
      <c r="A681" s="151"/>
      <c r="B681" s="123"/>
      <c r="C681" s="16"/>
      <c r="D681" s="16"/>
      <c r="E681" s="129"/>
      <c r="F681" s="129"/>
      <c r="G681" s="16"/>
      <c r="H681" s="13"/>
      <c r="I681" s="15"/>
      <c r="J681" s="15"/>
      <c r="K681" s="15"/>
      <c r="L681" s="16"/>
      <c r="M681" s="16"/>
      <c r="N681" s="16"/>
      <c r="O681" s="16"/>
      <c r="P681" s="150"/>
      <c r="Q681" s="16"/>
      <c r="R681" s="16"/>
      <c r="S681" s="16"/>
      <c r="T681" s="16"/>
      <c r="U681" s="2"/>
      <c r="V681" s="2"/>
      <c r="W681" s="2"/>
      <c r="X681" s="2"/>
      <c r="Y681" s="2"/>
      <c r="Z681" s="2"/>
    </row>
    <row r="682" ht="14.25" customHeight="1">
      <c r="A682" s="151"/>
      <c r="B682" s="123"/>
      <c r="C682" s="16"/>
      <c r="D682" s="16"/>
      <c r="E682" s="129"/>
      <c r="F682" s="129"/>
      <c r="G682" s="16"/>
      <c r="H682" s="13"/>
      <c r="I682" s="15"/>
      <c r="J682" s="15"/>
      <c r="K682" s="15"/>
      <c r="L682" s="16"/>
      <c r="M682" s="16"/>
      <c r="N682" s="16"/>
      <c r="O682" s="16"/>
      <c r="P682" s="150"/>
      <c r="Q682" s="16"/>
      <c r="R682" s="16"/>
      <c r="S682" s="16"/>
      <c r="T682" s="16"/>
      <c r="U682" s="2"/>
      <c r="V682" s="2"/>
      <c r="W682" s="2"/>
      <c r="X682" s="2"/>
      <c r="Y682" s="2"/>
      <c r="Z682" s="2"/>
    </row>
    <row r="683" ht="14.25" customHeight="1">
      <c r="A683" s="151"/>
      <c r="B683" s="123"/>
      <c r="C683" s="16"/>
      <c r="D683" s="16"/>
      <c r="E683" s="129"/>
      <c r="F683" s="129"/>
      <c r="G683" s="16"/>
      <c r="H683" s="13"/>
      <c r="I683" s="15"/>
      <c r="J683" s="15"/>
      <c r="K683" s="15"/>
      <c r="L683" s="16"/>
      <c r="M683" s="16"/>
      <c r="N683" s="16"/>
      <c r="O683" s="16"/>
      <c r="P683" s="150"/>
      <c r="Q683" s="16"/>
      <c r="R683" s="16"/>
      <c r="S683" s="16"/>
      <c r="T683" s="16"/>
      <c r="U683" s="2"/>
      <c r="V683" s="2"/>
      <c r="W683" s="2"/>
      <c r="X683" s="2"/>
      <c r="Y683" s="2"/>
      <c r="Z683" s="2"/>
    </row>
    <row r="684" ht="14.25" customHeight="1">
      <c r="A684" s="151"/>
      <c r="B684" s="123"/>
      <c r="C684" s="16"/>
      <c r="D684" s="16"/>
      <c r="E684" s="129"/>
      <c r="F684" s="129"/>
      <c r="G684" s="16"/>
      <c r="H684" s="13"/>
      <c r="I684" s="15"/>
      <c r="J684" s="15"/>
      <c r="K684" s="15"/>
      <c r="L684" s="16"/>
      <c r="M684" s="16"/>
      <c r="N684" s="16"/>
      <c r="O684" s="16"/>
      <c r="P684" s="150"/>
      <c r="Q684" s="16"/>
      <c r="R684" s="16"/>
      <c r="S684" s="16"/>
      <c r="T684" s="16"/>
      <c r="U684" s="2"/>
      <c r="V684" s="2"/>
      <c r="W684" s="2"/>
      <c r="X684" s="2"/>
      <c r="Y684" s="2"/>
      <c r="Z684" s="2"/>
    </row>
    <row r="685" ht="14.25" customHeight="1">
      <c r="A685" s="151"/>
      <c r="B685" s="123"/>
      <c r="C685" s="16"/>
      <c r="D685" s="16"/>
      <c r="E685" s="129"/>
      <c r="F685" s="129"/>
      <c r="G685" s="16"/>
      <c r="H685" s="13"/>
      <c r="I685" s="15"/>
      <c r="J685" s="15"/>
      <c r="K685" s="15"/>
      <c r="L685" s="16"/>
      <c r="M685" s="16"/>
      <c r="N685" s="16"/>
      <c r="O685" s="16"/>
      <c r="P685" s="150"/>
      <c r="Q685" s="16"/>
      <c r="R685" s="16"/>
      <c r="S685" s="16"/>
      <c r="T685" s="16"/>
      <c r="U685" s="2"/>
      <c r="V685" s="2"/>
      <c r="W685" s="2"/>
      <c r="X685" s="2"/>
      <c r="Y685" s="2"/>
      <c r="Z685" s="2"/>
    </row>
    <row r="686" ht="14.25" customHeight="1">
      <c r="A686" s="151"/>
      <c r="B686" s="123"/>
      <c r="C686" s="16"/>
      <c r="D686" s="16"/>
      <c r="E686" s="129"/>
      <c r="F686" s="129"/>
      <c r="G686" s="16"/>
      <c r="H686" s="13"/>
      <c r="I686" s="15"/>
      <c r="J686" s="15"/>
      <c r="K686" s="15"/>
      <c r="L686" s="16"/>
      <c r="M686" s="16"/>
      <c r="N686" s="16"/>
      <c r="O686" s="16"/>
      <c r="P686" s="150"/>
      <c r="Q686" s="16"/>
      <c r="R686" s="16"/>
      <c r="S686" s="16"/>
      <c r="T686" s="16"/>
      <c r="U686" s="2"/>
      <c r="V686" s="2"/>
      <c r="W686" s="2"/>
      <c r="X686" s="2"/>
      <c r="Y686" s="2"/>
      <c r="Z686" s="2"/>
    </row>
    <row r="687" ht="14.25" customHeight="1">
      <c r="A687" s="151"/>
      <c r="B687" s="123"/>
      <c r="C687" s="16"/>
      <c r="D687" s="16"/>
      <c r="E687" s="129"/>
      <c r="F687" s="129"/>
      <c r="G687" s="16"/>
      <c r="H687" s="13"/>
      <c r="I687" s="15"/>
      <c r="J687" s="15"/>
      <c r="K687" s="15"/>
      <c r="L687" s="16"/>
      <c r="M687" s="16"/>
      <c r="N687" s="16"/>
      <c r="O687" s="16"/>
      <c r="P687" s="150"/>
      <c r="Q687" s="16"/>
      <c r="R687" s="16"/>
      <c r="S687" s="16"/>
      <c r="T687" s="16"/>
      <c r="U687" s="2"/>
      <c r="V687" s="2"/>
      <c r="W687" s="2"/>
      <c r="X687" s="2"/>
      <c r="Y687" s="2"/>
      <c r="Z687" s="2"/>
    </row>
    <row r="688" ht="14.25" customHeight="1">
      <c r="A688" s="151"/>
      <c r="B688" s="123"/>
      <c r="C688" s="16"/>
      <c r="D688" s="16"/>
      <c r="E688" s="129"/>
      <c r="F688" s="129"/>
      <c r="G688" s="16"/>
      <c r="H688" s="13"/>
      <c r="I688" s="15"/>
      <c r="J688" s="15"/>
      <c r="K688" s="15"/>
      <c r="L688" s="16"/>
      <c r="M688" s="16"/>
      <c r="N688" s="16"/>
      <c r="O688" s="16"/>
      <c r="P688" s="150"/>
      <c r="Q688" s="16"/>
      <c r="R688" s="16"/>
      <c r="S688" s="16"/>
      <c r="T688" s="16"/>
      <c r="U688" s="2"/>
      <c r="V688" s="2"/>
      <c r="W688" s="2"/>
      <c r="X688" s="2"/>
      <c r="Y688" s="2"/>
      <c r="Z688" s="2"/>
    </row>
    <row r="689" ht="14.25" customHeight="1">
      <c r="A689" s="151"/>
      <c r="B689" s="123"/>
      <c r="C689" s="16"/>
      <c r="D689" s="16"/>
      <c r="E689" s="129"/>
      <c r="F689" s="129"/>
      <c r="G689" s="16"/>
      <c r="H689" s="13"/>
      <c r="I689" s="15"/>
      <c r="J689" s="15"/>
      <c r="K689" s="15"/>
      <c r="L689" s="16"/>
      <c r="M689" s="16"/>
      <c r="N689" s="16"/>
      <c r="O689" s="16"/>
      <c r="P689" s="150"/>
      <c r="Q689" s="16"/>
      <c r="R689" s="16"/>
      <c r="S689" s="16"/>
      <c r="T689" s="16"/>
      <c r="U689" s="2"/>
      <c r="V689" s="2"/>
      <c r="W689" s="2"/>
      <c r="X689" s="2"/>
      <c r="Y689" s="2"/>
      <c r="Z689" s="2"/>
    </row>
    <row r="690" ht="14.25" customHeight="1">
      <c r="A690" s="151"/>
      <c r="B690" s="123"/>
      <c r="C690" s="16"/>
      <c r="D690" s="16"/>
      <c r="E690" s="129"/>
      <c r="F690" s="129"/>
      <c r="G690" s="16"/>
      <c r="H690" s="13"/>
      <c r="I690" s="15"/>
      <c r="J690" s="15"/>
      <c r="K690" s="15"/>
      <c r="L690" s="16"/>
      <c r="M690" s="16"/>
      <c r="N690" s="16"/>
      <c r="O690" s="16"/>
      <c r="P690" s="150"/>
      <c r="Q690" s="16"/>
      <c r="R690" s="16"/>
      <c r="S690" s="16"/>
      <c r="T690" s="16"/>
      <c r="U690" s="2"/>
      <c r="V690" s="2"/>
      <c r="W690" s="2"/>
      <c r="X690" s="2"/>
      <c r="Y690" s="2"/>
      <c r="Z690" s="2"/>
    </row>
    <row r="691" ht="14.25" customHeight="1">
      <c r="A691" s="151"/>
      <c r="B691" s="123"/>
      <c r="C691" s="16"/>
      <c r="D691" s="16"/>
      <c r="E691" s="129"/>
      <c r="F691" s="129"/>
      <c r="G691" s="16"/>
      <c r="H691" s="13"/>
      <c r="I691" s="15"/>
      <c r="J691" s="15"/>
      <c r="K691" s="15"/>
      <c r="L691" s="16"/>
      <c r="M691" s="16"/>
      <c r="N691" s="16"/>
      <c r="O691" s="16"/>
      <c r="P691" s="150"/>
      <c r="Q691" s="16"/>
      <c r="R691" s="16"/>
      <c r="S691" s="16"/>
      <c r="T691" s="16"/>
      <c r="U691" s="2"/>
      <c r="V691" s="2"/>
      <c r="W691" s="2"/>
      <c r="X691" s="2"/>
      <c r="Y691" s="2"/>
      <c r="Z691" s="2"/>
    </row>
    <row r="692" ht="14.25" customHeight="1">
      <c r="A692" s="151"/>
      <c r="B692" s="123"/>
      <c r="C692" s="16"/>
      <c r="D692" s="16"/>
      <c r="E692" s="129"/>
      <c r="F692" s="129"/>
      <c r="G692" s="16"/>
      <c r="H692" s="13"/>
      <c r="I692" s="15"/>
      <c r="J692" s="15"/>
      <c r="K692" s="15"/>
      <c r="L692" s="16"/>
      <c r="M692" s="16"/>
      <c r="N692" s="16"/>
      <c r="O692" s="16"/>
      <c r="P692" s="150"/>
      <c r="Q692" s="16"/>
      <c r="R692" s="16"/>
      <c r="S692" s="16"/>
      <c r="T692" s="16"/>
      <c r="U692" s="2"/>
      <c r="V692" s="2"/>
      <c r="W692" s="2"/>
      <c r="X692" s="2"/>
      <c r="Y692" s="2"/>
      <c r="Z692" s="2"/>
    </row>
    <row r="693" ht="14.25" customHeight="1">
      <c r="A693" s="151"/>
      <c r="B693" s="123"/>
      <c r="C693" s="16"/>
      <c r="D693" s="16"/>
      <c r="E693" s="129"/>
      <c r="F693" s="129"/>
      <c r="G693" s="16"/>
      <c r="H693" s="13"/>
      <c r="I693" s="15"/>
      <c r="J693" s="15"/>
      <c r="K693" s="15"/>
      <c r="L693" s="16"/>
      <c r="M693" s="16"/>
      <c r="N693" s="16"/>
      <c r="O693" s="16"/>
      <c r="P693" s="150"/>
      <c r="Q693" s="16"/>
      <c r="R693" s="16"/>
      <c r="S693" s="16"/>
      <c r="T693" s="16"/>
      <c r="U693" s="2"/>
      <c r="V693" s="2"/>
      <c r="W693" s="2"/>
      <c r="X693" s="2"/>
      <c r="Y693" s="2"/>
      <c r="Z693" s="2"/>
    </row>
    <row r="694" ht="14.25" customHeight="1">
      <c r="A694" s="151"/>
      <c r="B694" s="123"/>
      <c r="C694" s="16"/>
      <c r="D694" s="16"/>
      <c r="E694" s="129"/>
      <c r="F694" s="129"/>
      <c r="G694" s="16"/>
      <c r="H694" s="13"/>
      <c r="I694" s="15"/>
      <c r="J694" s="15"/>
      <c r="K694" s="15"/>
      <c r="L694" s="16"/>
      <c r="M694" s="16"/>
      <c r="N694" s="16"/>
      <c r="O694" s="16"/>
      <c r="P694" s="150"/>
      <c r="Q694" s="16"/>
      <c r="R694" s="16"/>
      <c r="S694" s="16"/>
      <c r="T694" s="16"/>
      <c r="U694" s="2"/>
      <c r="V694" s="2"/>
      <c r="W694" s="2"/>
      <c r="X694" s="2"/>
      <c r="Y694" s="2"/>
      <c r="Z694" s="2"/>
    </row>
    <row r="695" ht="14.25" customHeight="1">
      <c r="A695" s="151"/>
      <c r="B695" s="123"/>
      <c r="C695" s="16"/>
      <c r="D695" s="16"/>
      <c r="E695" s="129"/>
      <c r="F695" s="129"/>
      <c r="G695" s="16"/>
      <c r="H695" s="13"/>
      <c r="I695" s="15"/>
      <c r="J695" s="15"/>
      <c r="K695" s="15"/>
      <c r="L695" s="16"/>
      <c r="M695" s="16"/>
      <c r="N695" s="16"/>
      <c r="O695" s="16"/>
      <c r="P695" s="150"/>
      <c r="Q695" s="16"/>
      <c r="R695" s="16"/>
      <c r="S695" s="16"/>
      <c r="T695" s="16"/>
      <c r="U695" s="2"/>
      <c r="V695" s="2"/>
      <c r="W695" s="2"/>
      <c r="X695" s="2"/>
      <c r="Y695" s="2"/>
      <c r="Z695" s="2"/>
    </row>
    <row r="696" ht="14.25" customHeight="1">
      <c r="A696" s="151"/>
      <c r="B696" s="123"/>
      <c r="C696" s="16"/>
      <c r="D696" s="16"/>
      <c r="E696" s="129"/>
      <c r="F696" s="129"/>
      <c r="G696" s="16"/>
      <c r="H696" s="13"/>
      <c r="I696" s="15"/>
      <c r="J696" s="15"/>
      <c r="K696" s="15"/>
      <c r="L696" s="16"/>
      <c r="M696" s="16"/>
      <c r="N696" s="16"/>
      <c r="O696" s="16"/>
      <c r="P696" s="150"/>
      <c r="Q696" s="16"/>
      <c r="R696" s="16"/>
      <c r="S696" s="16"/>
      <c r="T696" s="16"/>
      <c r="U696" s="2"/>
      <c r="V696" s="2"/>
      <c r="W696" s="2"/>
      <c r="X696" s="2"/>
      <c r="Y696" s="2"/>
      <c r="Z696" s="2"/>
    </row>
    <row r="697" ht="14.25" customHeight="1">
      <c r="A697" s="151"/>
      <c r="B697" s="123"/>
      <c r="C697" s="16"/>
      <c r="D697" s="16"/>
      <c r="E697" s="129"/>
      <c r="F697" s="129"/>
      <c r="G697" s="16"/>
      <c r="H697" s="13"/>
      <c r="I697" s="15"/>
      <c r="J697" s="15"/>
      <c r="K697" s="15"/>
      <c r="L697" s="16"/>
      <c r="M697" s="16"/>
      <c r="N697" s="16"/>
      <c r="O697" s="16"/>
      <c r="P697" s="150"/>
      <c r="Q697" s="16"/>
      <c r="R697" s="16"/>
      <c r="S697" s="16"/>
      <c r="T697" s="16"/>
      <c r="U697" s="2"/>
      <c r="V697" s="2"/>
      <c r="W697" s="2"/>
      <c r="X697" s="2"/>
      <c r="Y697" s="2"/>
      <c r="Z697" s="2"/>
    </row>
    <row r="698" ht="14.25" customHeight="1">
      <c r="A698" s="151"/>
      <c r="B698" s="123"/>
      <c r="C698" s="16"/>
      <c r="D698" s="16"/>
      <c r="E698" s="129"/>
      <c r="F698" s="129"/>
      <c r="G698" s="16"/>
      <c r="H698" s="13"/>
      <c r="I698" s="15"/>
      <c r="J698" s="15"/>
      <c r="K698" s="15"/>
      <c r="L698" s="16"/>
      <c r="M698" s="16"/>
      <c r="N698" s="16"/>
      <c r="O698" s="16"/>
      <c r="P698" s="150"/>
      <c r="Q698" s="16"/>
      <c r="R698" s="16"/>
      <c r="S698" s="16"/>
      <c r="T698" s="16"/>
      <c r="U698" s="2"/>
      <c r="V698" s="2"/>
      <c r="W698" s="2"/>
      <c r="X698" s="2"/>
      <c r="Y698" s="2"/>
      <c r="Z698" s="2"/>
    </row>
    <row r="699" ht="14.25" customHeight="1">
      <c r="A699" s="151"/>
      <c r="B699" s="123"/>
      <c r="C699" s="16"/>
      <c r="D699" s="16"/>
      <c r="E699" s="129"/>
      <c r="F699" s="129"/>
      <c r="G699" s="16"/>
      <c r="H699" s="13"/>
      <c r="I699" s="15"/>
      <c r="J699" s="15"/>
      <c r="K699" s="15"/>
      <c r="L699" s="16"/>
      <c r="M699" s="16"/>
      <c r="N699" s="16"/>
      <c r="O699" s="16"/>
      <c r="P699" s="150"/>
      <c r="Q699" s="16"/>
      <c r="R699" s="16"/>
      <c r="S699" s="16"/>
      <c r="T699" s="16"/>
      <c r="U699" s="2"/>
      <c r="V699" s="2"/>
      <c r="W699" s="2"/>
      <c r="X699" s="2"/>
      <c r="Y699" s="2"/>
      <c r="Z699" s="2"/>
    </row>
    <row r="700" ht="14.25" customHeight="1">
      <c r="A700" s="151"/>
      <c r="B700" s="123"/>
      <c r="C700" s="16"/>
      <c r="D700" s="16"/>
      <c r="E700" s="129"/>
      <c r="F700" s="129"/>
      <c r="G700" s="16"/>
      <c r="H700" s="13"/>
      <c r="I700" s="15"/>
      <c r="J700" s="15"/>
      <c r="K700" s="15"/>
      <c r="L700" s="16"/>
      <c r="M700" s="16"/>
      <c r="N700" s="16"/>
      <c r="O700" s="16"/>
      <c r="P700" s="150"/>
      <c r="Q700" s="16"/>
      <c r="R700" s="16"/>
      <c r="S700" s="16"/>
      <c r="T700" s="16"/>
      <c r="U700" s="2"/>
      <c r="V700" s="2"/>
      <c r="W700" s="2"/>
      <c r="X700" s="2"/>
      <c r="Y700" s="2"/>
      <c r="Z700" s="2"/>
    </row>
    <row r="701" ht="14.25" customHeight="1">
      <c r="A701" s="151"/>
      <c r="B701" s="123"/>
      <c r="C701" s="16"/>
      <c r="D701" s="16"/>
      <c r="E701" s="129"/>
      <c r="F701" s="129"/>
      <c r="G701" s="16"/>
      <c r="H701" s="13"/>
      <c r="I701" s="15"/>
      <c r="J701" s="15"/>
      <c r="K701" s="15"/>
      <c r="L701" s="16"/>
      <c r="M701" s="16"/>
      <c r="N701" s="16"/>
      <c r="O701" s="16"/>
      <c r="P701" s="150"/>
      <c r="Q701" s="16"/>
      <c r="R701" s="16"/>
      <c r="S701" s="16"/>
      <c r="T701" s="16"/>
      <c r="U701" s="2"/>
      <c r="V701" s="2"/>
      <c r="W701" s="2"/>
      <c r="X701" s="2"/>
      <c r="Y701" s="2"/>
      <c r="Z701" s="2"/>
    </row>
    <row r="702" ht="14.25" customHeight="1">
      <c r="A702" s="151"/>
      <c r="B702" s="123"/>
      <c r="C702" s="16"/>
      <c r="D702" s="16"/>
      <c r="E702" s="129"/>
      <c r="F702" s="129"/>
      <c r="G702" s="16"/>
      <c r="H702" s="13"/>
      <c r="I702" s="15"/>
      <c r="J702" s="15"/>
      <c r="K702" s="15"/>
      <c r="L702" s="16"/>
      <c r="M702" s="16"/>
      <c r="N702" s="16"/>
      <c r="O702" s="16"/>
      <c r="P702" s="150"/>
      <c r="Q702" s="16"/>
      <c r="R702" s="16"/>
      <c r="S702" s="16"/>
      <c r="T702" s="16"/>
      <c r="U702" s="2"/>
      <c r="V702" s="2"/>
      <c r="W702" s="2"/>
      <c r="X702" s="2"/>
      <c r="Y702" s="2"/>
      <c r="Z702" s="2"/>
    </row>
    <row r="703" ht="14.25" customHeight="1">
      <c r="A703" s="151"/>
      <c r="B703" s="123"/>
      <c r="C703" s="16"/>
      <c r="D703" s="16"/>
      <c r="E703" s="129"/>
      <c r="F703" s="129"/>
      <c r="G703" s="16"/>
      <c r="H703" s="13"/>
      <c r="I703" s="15"/>
      <c r="J703" s="15"/>
      <c r="K703" s="15"/>
      <c r="L703" s="16"/>
      <c r="M703" s="16"/>
      <c r="N703" s="16"/>
      <c r="O703" s="16"/>
      <c r="P703" s="150"/>
      <c r="Q703" s="16"/>
      <c r="R703" s="16"/>
      <c r="S703" s="16"/>
      <c r="T703" s="16"/>
      <c r="U703" s="2"/>
      <c r="V703" s="2"/>
      <c r="W703" s="2"/>
      <c r="X703" s="2"/>
      <c r="Y703" s="2"/>
      <c r="Z703" s="2"/>
    </row>
    <row r="704" ht="14.25" customHeight="1">
      <c r="A704" s="151"/>
      <c r="B704" s="123"/>
      <c r="C704" s="16"/>
      <c r="D704" s="16"/>
      <c r="E704" s="129"/>
      <c r="F704" s="129"/>
      <c r="G704" s="16"/>
      <c r="H704" s="13"/>
      <c r="I704" s="15"/>
      <c r="J704" s="15"/>
      <c r="K704" s="15"/>
      <c r="L704" s="16"/>
      <c r="M704" s="16"/>
      <c r="N704" s="16"/>
      <c r="O704" s="16"/>
      <c r="P704" s="150"/>
      <c r="Q704" s="16"/>
      <c r="R704" s="16"/>
      <c r="S704" s="16"/>
      <c r="T704" s="16"/>
      <c r="U704" s="2"/>
      <c r="V704" s="2"/>
      <c r="W704" s="2"/>
      <c r="X704" s="2"/>
      <c r="Y704" s="2"/>
      <c r="Z704" s="2"/>
    </row>
    <row r="705" ht="14.25" customHeight="1">
      <c r="A705" s="151"/>
      <c r="B705" s="123"/>
      <c r="C705" s="16"/>
      <c r="D705" s="16"/>
      <c r="E705" s="129"/>
      <c r="F705" s="129"/>
      <c r="G705" s="16"/>
      <c r="H705" s="13"/>
      <c r="I705" s="15"/>
      <c r="J705" s="15"/>
      <c r="K705" s="15"/>
      <c r="L705" s="16"/>
      <c r="M705" s="16"/>
      <c r="N705" s="16"/>
      <c r="O705" s="16"/>
      <c r="P705" s="150"/>
      <c r="Q705" s="16"/>
      <c r="R705" s="16"/>
      <c r="S705" s="16"/>
      <c r="T705" s="16"/>
      <c r="U705" s="2"/>
      <c r="V705" s="2"/>
      <c r="W705" s="2"/>
      <c r="X705" s="2"/>
      <c r="Y705" s="2"/>
      <c r="Z705" s="2"/>
    </row>
    <row r="706" ht="14.25" customHeight="1">
      <c r="A706" s="151"/>
      <c r="B706" s="123"/>
      <c r="C706" s="16"/>
      <c r="D706" s="16"/>
      <c r="E706" s="16"/>
      <c r="F706" s="16"/>
      <c r="G706" s="16"/>
      <c r="H706" s="13"/>
      <c r="I706" s="15"/>
      <c r="J706" s="15"/>
      <c r="K706" s="15"/>
      <c r="L706" s="16"/>
      <c r="M706" s="16"/>
      <c r="N706" s="16"/>
      <c r="O706" s="16"/>
      <c r="P706" s="150"/>
      <c r="Q706" s="16"/>
      <c r="R706" s="16"/>
      <c r="S706" s="16"/>
      <c r="T706" s="16"/>
      <c r="U706" s="2"/>
      <c r="V706" s="2"/>
      <c r="W706" s="2"/>
      <c r="X706" s="2"/>
      <c r="Y706" s="2"/>
      <c r="Z706" s="2"/>
    </row>
    <row r="707" ht="14.25" customHeight="1">
      <c r="A707" s="151"/>
      <c r="B707" s="123"/>
      <c r="C707" s="16"/>
      <c r="D707" s="16"/>
      <c r="E707" s="16"/>
      <c r="F707" s="16"/>
      <c r="G707" s="16"/>
      <c r="H707" s="13"/>
      <c r="I707" s="15"/>
      <c r="J707" s="15"/>
      <c r="K707" s="15"/>
      <c r="L707" s="16"/>
      <c r="M707" s="16"/>
      <c r="N707" s="16"/>
      <c r="O707" s="16"/>
      <c r="P707" s="150"/>
      <c r="Q707" s="16"/>
      <c r="R707" s="16"/>
      <c r="S707" s="16"/>
      <c r="T707" s="16"/>
      <c r="U707" s="2"/>
      <c r="V707" s="2"/>
      <c r="W707" s="2"/>
      <c r="X707" s="2"/>
      <c r="Y707" s="2"/>
      <c r="Z707" s="2"/>
    </row>
    <row r="708" ht="14.25" customHeight="1">
      <c r="A708" s="151"/>
      <c r="B708" s="123"/>
      <c r="C708" s="16"/>
      <c r="D708" s="16"/>
      <c r="E708" s="16"/>
      <c r="F708" s="16"/>
      <c r="G708" s="16"/>
      <c r="H708" s="13"/>
      <c r="I708" s="15"/>
      <c r="J708" s="15"/>
      <c r="K708" s="15"/>
      <c r="L708" s="16"/>
      <c r="M708" s="16"/>
      <c r="N708" s="16"/>
      <c r="O708" s="16"/>
      <c r="P708" s="150"/>
      <c r="Q708" s="16"/>
      <c r="R708" s="16"/>
      <c r="S708" s="16"/>
      <c r="T708" s="16"/>
      <c r="U708" s="2"/>
      <c r="V708" s="2"/>
      <c r="W708" s="2"/>
      <c r="X708" s="2"/>
      <c r="Y708" s="2"/>
      <c r="Z708" s="2"/>
    </row>
    <row r="709" ht="14.25" customHeight="1">
      <c r="A709" s="151"/>
      <c r="B709" s="123"/>
      <c r="C709" s="16"/>
      <c r="D709" s="16"/>
      <c r="E709" s="16"/>
      <c r="F709" s="16"/>
      <c r="G709" s="16"/>
      <c r="H709" s="13"/>
      <c r="I709" s="15"/>
      <c r="J709" s="15"/>
      <c r="K709" s="15"/>
      <c r="L709" s="16"/>
      <c r="M709" s="16"/>
      <c r="N709" s="16"/>
      <c r="O709" s="16"/>
      <c r="P709" s="150"/>
      <c r="Q709" s="16"/>
      <c r="R709" s="16"/>
      <c r="S709" s="16"/>
      <c r="T709" s="16"/>
      <c r="U709" s="2"/>
      <c r="V709" s="2"/>
      <c r="W709" s="2"/>
      <c r="X709" s="2"/>
      <c r="Y709" s="2"/>
      <c r="Z709" s="2"/>
    </row>
    <row r="710" ht="14.25" customHeight="1">
      <c r="A710" s="151"/>
      <c r="B710" s="123"/>
      <c r="C710" s="16"/>
      <c r="D710" s="16"/>
      <c r="E710" s="16"/>
      <c r="F710" s="16"/>
      <c r="G710" s="16"/>
      <c r="H710" s="13"/>
      <c r="I710" s="15"/>
      <c r="J710" s="15"/>
      <c r="K710" s="15"/>
      <c r="L710" s="16"/>
      <c r="M710" s="16"/>
      <c r="N710" s="16"/>
      <c r="O710" s="16"/>
      <c r="P710" s="150"/>
      <c r="Q710" s="16"/>
      <c r="R710" s="16"/>
      <c r="S710" s="16"/>
      <c r="T710" s="16"/>
      <c r="U710" s="2"/>
      <c r="V710" s="2"/>
      <c r="W710" s="2"/>
      <c r="X710" s="2"/>
      <c r="Y710" s="2"/>
      <c r="Z710" s="2"/>
    </row>
    <row r="711" ht="14.25" customHeight="1">
      <c r="A711" s="151"/>
      <c r="B711" s="123"/>
      <c r="C711" s="16"/>
      <c r="D711" s="16"/>
      <c r="E711" s="16"/>
      <c r="F711" s="16"/>
      <c r="G711" s="16"/>
      <c r="H711" s="13"/>
      <c r="I711" s="15"/>
      <c r="J711" s="15"/>
      <c r="K711" s="15"/>
      <c r="L711" s="16"/>
      <c r="M711" s="16"/>
      <c r="N711" s="16"/>
      <c r="O711" s="16"/>
      <c r="P711" s="150"/>
      <c r="Q711" s="16"/>
      <c r="R711" s="16"/>
      <c r="S711" s="16"/>
      <c r="T711" s="16"/>
      <c r="U711" s="2"/>
      <c r="V711" s="2"/>
      <c r="W711" s="2"/>
      <c r="X711" s="2"/>
      <c r="Y711" s="2"/>
      <c r="Z711" s="2"/>
    </row>
    <row r="712" ht="14.25" customHeight="1">
      <c r="A712" s="151"/>
      <c r="B712" s="123"/>
      <c r="C712" s="16"/>
      <c r="D712" s="16"/>
      <c r="E712" s="16"/>
      <c r="F712" s="16"/>
      <c r="G712" s="16"/>
      <c r="H712" s="13"/>
      <c r="I712" s="15"/>
      <c r="J712" s="15"/>
      <c r="K712" s="15"/>
      <c r="L712" s="16"/>
      <c r="M712" s="16"/>
      <c r="N712" s="16"/>
      <c r="O712" s="16"/>
      <c r="P712" s="150"/>
      <c r="Q712" s="16"/>
      <c r="R712" s="16"/>
      <c r="S712" s="16"/>
      <c r="T712" s="16"/>
      <c r="U712" s="2"/>
      <c r="V712" s="2"/>
      <c r="W712" s="2"/>
      <c r="X712" s="2"/>
      <c r="Y712" s="2"/>
      <c r="Z712" s="2"/>
    </row>
    <row r="713" ht="14.25" customHeight="1">
      <c r="A713" s="151"/>
      <c r="B713" s="123"/>
      <c r="C713" s="16"/>
      <c r="D713" s="16"/>
      <c r="E713" s="16"/>
      <c r="F713" s="16"/>
      <c r="G713" s="16"/>
      <c r="H713" s="13"/>
      <c r="I713" s="15"/>
      <c r="J713" s="15"/>
      <c r="K713" s="15"/>
      <c r="L713" s="16"/>
      <c r="M713" s="16"/>
      <c r="N713" s="16"/>
      <c r="O713" s="16"/>
      <c r="P713" s="150"/>
      <c r="Q713" s="16"/>
      <c r="R713" s="16"/>
      <c r="S713" s="16"/>
      <c r="T713" s="16"/>
      <c r="U713" s="2"/>
      <c r="V713" s="2"/>
      <c r="W713" s="2"/>
      <c r="X713" s="2"/>
      <c r="Y713" s="2"/>
      <c r="Z713" s="2"/>
    </row>
    <row r="714" ht="14.25" customHeight="1">
      <c r="A714" s="151"/>
      <c r="B714" s="123"/>
      <c r="C714" s="16"/>
      <c r="D714" s="16"/>
      <c r="E714" s="16"/>
      <c r="F714" s="16"/>
      <c r="G714" s="16"/>
      <c r="H714" s="13"/>
      <c r="I714" s="15"/>
      <c r="J714" s="15"/>
      <c r="K714" s="15"/>
      <c r="L714" s="16"/>
      <c r="M714" s="16"/>
      <c r="N714" s="16"/>
      <c r="O714" s="16"/>
      <c r="P714" s="150"/>
      <c r="Q714" s="16"/>
      <c r="R714" s="16"/>
      <c r="S714" s="16"/>
      <c r="T714" s="16"/>
      <c r="U714" s="2"/>
      <c r="V714" s="2"/>
      <c r="W714" s="2"/>
      <c r="X714" s="2"/>
      <c r="Y714" s="2"/>
      <c r="Z714" s="2"/>
    </row>
    <row r="715" ht="14.25" customHeight="1">
      <c r="A715" s="151"/>
      <c r="B715" s="123"/>
      <c r="C715" s="16"/>
      <c r="D715" s="16"/>
      <c r="E715" s="16"/>
      <c r="F715" s="16"/>
      <c r="G715" s="16"/>
      <c r="H715" s="13"/>
      <c r="I715" s="15"/>
      <c r="J715" s="15"/>
      <c r="K715" s="15"/>
      <c r="L715" s="16"/>
      <c r="M715" s="16"/>
      <c r="N715" s="16"/>
      <c r="O715" s="16"/>
      <c r="P715" s="150"/>
      <c r="Q715" s="16"/>
      <c r="R715" s="16"/>
      <c r="S715" s="16"/>
      <c r="T715" s="16"/>
      <c r="U715" s="2"/>
      <c r="V715" s="2"/>
      <c r="W715" s="2"/>
      <c r="X715" s="2"/>
      <c r="Y715" s="2"/>
      <c r="Z715" s="2"/>
    </row>
    <row r="716" ht="14.25" customHeight="1">
      <c r="A716" s="151"/>
      <c r="B716" s="123"/>
      <c r="C716" s="16"/>
      <c r="D716" s="16"/>
      <c r="E716" s="16"/>
      <c r="F716" s="16"/>
      <c r="G716" s="16"/>
      <c r="H716" s="13"/>
      <c r="I716" s="15"/>
      <c r="J716" s="15"/>
      <c r="K716" s="15"/>
      <c r="L716" s="16"/>
      <c r="M716" s="16"/>
      <c r="N716" s="16"/>
      <c r="O716" s="16"/>
      <c r="P716" s="150"/>
      <c r="Q716" s="16"/>
      <c r="R716" s="16"/>
      <c r="S716" s="16"/>
      <c r="T716" s="16"/>
      <c r="U716" s="2"/>
      <c r="V716" s="2"/>
      <c r="W716" s="2"/>
      <c r="X716" s="2"/>
      <c r="Y716" s="2"/>
      <c r="Z716" s="2"/>
    </row>
    <row r="717" ht="14.25" customHeight="1">
      <c r="A717" s="151"/>
      <c r="B717" s="123"/>
      <c r="C717" s="16"/>
      <c r="D717" s="16"/>
      <c r="E717" s="16"/>
      <c r="F717" s="16"/>
      <c r="G717" s="16"/>
      <c r="H717" s="13"/>
      <c r="I717" s="15"/>
      <c r="J717" s="15"/>
      <c r="K717" s="15"/>
      <c r="L717" s="16"/>
      <c r="M717" s="16"/>
      <c r="N717" s="16"/>
      <c r="O717" s="16"/>
      <c r="P717" s="150"/>
      <c r="Q717" s="16"/>
      <c r="R717" s="16"/>
      <c r="S717" s="16"/>
      <c r="T717" s="16"/>
      <c r="U717" s="2"/>
      <c r="V717" s="2"/>
      <c r="W717" s="2"/>
      <c r="X717" s="2"/>
      <c r="Y717" s="2"/>
      <c r="Z717" s="2"/>
    </row>
    <row r="718" ht="14.25" customHeight="1">
      <c r="A718" s="151"/>
      <c r="B718" s="123"/>
      <c r="C718" s="16"/>
      <c r="D718" s="16"/>
      <c r="E718" s="16"/>
      <c r="F718" s="16"/>
      <c r="G718" s="16"/>
      <c r="H718" s="13"/>
      <c r="I718" s="15"/>
      <c r="J718" s="15"/>
      <c r="K718" s="15"/>
      <c r="L718" s="16"/>
      <c r="M718" s="16"/>
      <c r="N718" s="16"/>
      <c r="O718" s="16"/>
      <c r="P718" s="150"/>
      <c r="Q718" s="16"/>
      <c r="R718" s="16"/>
      <c r="S718" s="16"/>
      <c r="T718" s="16"/>
      <c r="U718" s="2"/>
      <c r="V718" s="2"/>
      <c r="W718" s="2"/>
      <c r="X718" s="2"/>
      <c r="Y718" s="2"/>
      <c r="Z718" s="2"/>
    </row>
    <row r="719" ht="14.25" customHeight="1">
      <c r="A719" s="151"/>
      <c r="B719" s="123"/>
      <c r="C719" s="16"/>
      <c r="D719" s="16"/>
      <c r="E719" s="16"/>
      <c r="F719" s="16"/>
      <c r="G719" s="16"/>
      <c r="H719" s="13"/>
      <c r="I719" s="15"/>
      <c r="J719" s="15"/>
      <c r="K719" s="15"/>
      <c r="L719" s="16"/>
      <c r="M719" s="16"/>
      <c r="N719" s="16"/>
      <c r="O719" s="16"/>
      <c r="P719" s="150"/>
      <c r="Q719" s="16"/>
      <c r="R719" s="16"/>
      <c r="S719" s="16"/>
      <c r="T719" s="16"/>
      <c r="U719" s="2"/>
      <c r="V719" s="2"/>
      <c r="W719" s="2"/>
      <c r="X719" s="2"/>
      <c r="Y719" s="2"/>
      <c r="Z719" s="2"/>
    </row>
    <row r="720" ht="14.25" customHeight="1">
      <c r="A720" s="151"/>
      <c r="B720" s="123"/>
      <c r="C720" s="16"/>
      <c r="D720" s="16"/>
      <c r="E720" s="16"/>
      <c r="F720" s="16"/>
      <c r="G720" s="16"/>
      <c r="H720" s="13"/>
      <c r="I720" s="15"/>
      <c r="J720" s="15"/>
      <c r="K720" s="15"/>
      <c r="L720" s="16"/>
      <c r="M720" s="16"/>
      <c r="N720" s="16"/>
      <c r="O720" s="16"/>
      <c r="P720" s="150"/>
      <c r="Q720" s="16"/>
      <c r="R720" s="16"/>
      <c r="S720" s="16"/>
      <c r="T720" s="16"/>
      <c r="U720" s="2"/>
      <c r="V720" s="2"/>
      <c r="W720" s="2"/>
      <c r="X720" s="2"/>
      <c r="Y720" s="2"/>
      <c r="Z720" s="2"/>
    </row>
    <row r="721" ht="14.25" customHeight="1">
      <c r="A721" s="151"/>
      <c r="B721" s="123"/>
      <c r="C721" s="16"/>
      <c r="D721" s="16"/>
      <c r="E721" s="16"/>
      <c r="F721" s="16"/>
      <c r="G721" s="16"/>
      <c r="H721" s="13"/>
      <c r="I721" s="15"/>
      <c r="J721" s="15"/>
      <c r="K721" s="15"/>
      <c r="L721" s="16"/>
      <c r="M721" s="16"/>
      <c r="N721" s="16"/>
      <c r="O721" s="16"/>
      <c r="P721" s="150"/>
      <c r="Q721" s="16"/>
      <c r="R721" s="16"/>
      <c r="S721" s="16"/>
      <c r="T721" s="16"/>
      <c r="U721" s="2"/>
      <c r="V721" s="2"/>
      <c r="W721" s="2"/>
      <c r="X721" s="2"/>
      <c r="Y721" s="2"/>
      <c r="Z721" s="2"/>
    </row>
    <row r="722" ht="14.25" customHeight="1">
      <c r="A722" s="151"/>
      <c r="B722" s="123"/>
      <c r="C722" s="16"/>
      <c r="D722" s="16"/>
      <c r="E722" s="16"/>
      <c r="F722" s="16"/>
      <c r="G722" s="16"/>
      <c r="H722" s="13"/>
      <c r="I722" s="15"/>
      <c r="J722" s="15"/>
      <c r="K722" s="15"/>
      <c r="L722" s="16"/>
      <c r="M722" s="16"/>
      <c r="N722" s="16"/>
      <c r="O722" s="16"/>
      <c r="P722" s="150"/>
      <c r="Q722" s="16"/>
      <c r="R722" s="16"/>
      <c r="S722" s="16"/>
      <c r="T722" s="16"/>
      <c r="U722" s="2"/>
      <c r="V722" s="2"/>
      <c r="W722" s="2"/>
      <c r="X722" s="2"/>
      <c r="Y722" s="2"/>
      <c r="Z722" s="2"/>
    </row>
    <row r="723" ht="14.25" customHeight="1">
      <c r="A723" s="151"/>
      <c r="B723" s="123"/>
      <c r="C723" s="16"/>
      <c r="D723" s="16"/>
      <c r="E723" s="16"/>
      <c r="F723" s="16"/>
      <c r="G723" s="16"/>
      <c r="H723" s="13"/>
      <c r="I723" s="15"/>
      <c r="J723" s="15"/>
      <c r="K723" s="15"/>
      <c r="L723" s="16"/>
      <c r="M723" s="16"/>
      <c r="N723" s="16"/>
      <c r="O723" s="16"/>
      <c r="P723" s="150"/>
      <c r="Q723" s="16"/>
      <c r="R723" s="16"/>
      <c r="S723" s="16"/>
      <c r="T723" s="16"/>
      <c r="U723" s="2"/>
      <c r="V723" s="2"/>
      <c r="W723" s="2"/>
      <c r="X723" s="2"/>
      <c r="Y723" s="2"/>
      <c r="Z723" s="2"/>
    </row>
    <row r="724" ht="14.25" customHeight="1">
      <c r="A724" s="151"/>
      <c r="B724" s="123"/>
      <c r="C724" s="16"/>
      <c r="D724" s="16"/>
      <c r="E724" s="16"/>
      <c r="F724" s="16"/>
      <c r="G724" s="16"/>
      <c r="H724" s="13"/>
      <c r="I724" s="15"/>
      <c r="J724" s="15"/>
      <c r="K724" s="15"/>
      <c r="L724" s="16"/>
      <c r="M724" s="16"/>
      <c r="N724" s="16"/>
      <c r="O724" s="16"/>
      <c r="P724" s="150"/>
      <c r="Q724" s="16"/>
      <c r="R724" s="16"/>
      <c r="S724" s="16"/>
      <c r="T724" s="16"/>
      <c r="U724" s="2"/>
      <c r="V724" s="2"/>
      <c r="W724" s="2"/>
      <c r="X724" s="2"/>
      <c r="Y724" s="2"/>
      <c r="Z724" s="2"/>
    </row>
    <row r="725" ht="14.25" customHeight="1">
      <c r="A725" s="151"/>
      <c r="B725" s="123"/>
      <c r="C725" s="16"/>
      <c r="D725" s="16"/>
      <c r="E725" s="16"/>
      <c r="F725" s="16"/>
      <c r="G725" s="16"/>
      <c r="H725" s="13"/>
      <c r="I725" s="15"/>
      <c r="J725" s="15"/>
      <c r="K725" s="15"/>
      <c r="L725" s="16"/>
      <c r="M725" s="16"/>
      <c r="N725" s="16"/>
      <c r="O725" s="16"/>
      <c r="P725" s="150"/>
      <c r="Q725" s="16"/>
      <c r="R725" s="16"/>
      <c r="S725" s="16"/>
      <c r="T725" s="16"/>
      <c r="U725" s="2"/>
      <c r="V725" s="2"/>
      <c r="W725" s="2"/>
      <c r="X725" s="2"/>
      <c r="Y725" s="2"/>
      <c r="Z725" s="2"/>
    </row>
    <row r="726" ht="14.25" customHeight="1">
      <c r="A726" s="151"/>
      <c r="B726" s="123"/>
      <c r="C726" s="16"/>
      <c r="D726" s="16"/>
      <c r="E726" s="16"/>
      <c r="F726" s="16"/>
      <c r="G726" s="16"/>
      <c r="H726" s="13"/>
      <c r="I726" s="15"/>
      <c r="J726" s="15"/>
      <c r="K726" s="15"/>
      <c r="L726" s="16"/>
      <c r="M726" s="16"/>
      <c r="N726" s="16"/>
      <c r="O726" s="16"/>
      <c r="P726" s="150"/>
      <c r="Q726" s="16"/>
      <c r="R726" s="16"/>
      <c r="S726" s="16"/>
      <c r="T726" s="16"/>
      <c r="U726" s="2"/>
      <c r="V726" s="2"/>
      <c r="W726" s="2"/>
      <c r="X726" s="2"/>
      <c r="Y726" s="2"/>
      <c r="Z726" s="2"/>
    </row>
    <row r="727" ht="14.25" customHeight="1">
      <c r="A727" s="151"/>
      <c r="B727" s="123"/>
      <c r="C727" s="16"/>
      <c r="D727" s="16"/>
      <c r="E727" s="16"/>
      <c r="F727" s="16"/>
      <c r="G727" s="16"/>
      <c r="H727" s="13"/>
      <c r="I727" s="15"/>
      <c r="J727" s="15"/>
      <c r="K727" s="15"/>
      <c r="L727" s="16"/>
      <c r="M727" s="16"/>
      <c r="N727" s="16"/>
      <c r="O727" s="16"/>
      <c r="P727" s="150"/>
      <c r="Q727" s="16"/>
      <c r="R727" s="16"/>
      <c r="S727" s="16"/>
      <c r="T727" s="16"/>
      <c r="U727" s="2"/>
      <c r="V727" s="2"/>
      <c r="W727" s="2"/>
      <c r="X727" s="2"/>
      <c r="Y727" s="2"/>
      <c r="Z727" s="2"/>
    </row>
    <row r="728" ht="14.25" customHeight="1">
      <c r="A728" s="151"/>
      <c r="B728" s="123"/>
      <c r="C728" s="16"/>
      <c r="D728" s="16"/>
      <c r="E728" s="16"/>
      <c r="F728" s="16"/>
      <c r="G728" s="16"/>
      <c r="H728" s="13"/>
      <c r="I728" s="15"/>
      <c r="J728" s="15"/>
      <c r="K728" s="15"/>
      <c r="L728" s="16"/>
      <c r="M728" s="16"/>
      <c r="N728" s="16"/>
      <c r="O728" s="16"/>
      <c r="P728" s="150"/>
      <c r="Q728" s="16"/>
      <c r="R728" s="16"/>
      <c r="S728" s="16"/>
      <c r="T728" s="16"/>
      <c r="U728" s="2"/>
      <c r="V728" s="2"/>
      <c r="W728" s="2"/>
      <c r="X728" s="2"/>
      <c r="Y728" s="2"/>
      <c r="Z728" s="2"/>
    </row>
    <row r="729" ht="14.25" customHeight="1">
      <c r="A729" s="151"/>
      <c r="B729" s="123"/>
      <c r="C729" s="16"/>
      <c r="D729" s="16"/>
      <c r="E729" s="16"/>
      <c r="F729" s="16"/>
      <c r="G729" s="16"/>
      <c r="H729" s="13"/>
      <c r="I729" s="15"/>
      <c r="J729" s="15"/>
      <c r="K729" s="15"/>
      <c r="L729" s="16"/>
      <c r="M729" s="16"/>
      <c r="N729" s="16"/>
      <c r="O729" s="16"/>
      <c r="P729" s="150"/>
      <c r="Q729" s="16"/>
      <c r="R729" s="16"/>
      <c r="S729" s="16"/>
      <c r="T729" s="16"/>
      <c r="U729" s="2"/>
      <c r="V729" s="2"/>
      <c r="W729" s="2"/>
      <c r="X729" s="2"/>
      <c r="Y729" s="2"/>
      <c r="Z729" s="2"/>
    </row>
    <row r="730" ht="14.25" customHeight="1">
      <c r="A730" s="151"/>
      <c r="B730" s="123"/>
      <c r="C730" s="16"/>
      <c r="D730" s="16"/>
      <c r="E730" s="16"/>
      <c r="F730" s="16"/>
      <c r="G730" s="16"/>
      <c r="H730" s="13"/>
      <c r="I730" s="15"/>
      <c r="J730" s="15"/>
      <c r="K730" s="15"/>
      <c r="L730" s="16"/>
      <c r="M730" s="16"/>
      <c r="N730" s="16"/>
      <c r="O730" s="16"/>
      <c r="P730" s="150"/>
      <c r="Q730" s="16"/>
      <c r="R730" s="16"/>
      <c r="S730" s="16"/>
      <c r="T730" s="16"/>
      <c r="U730" s="2"/>
      <c r="V730" s="2"/>
      <c r="W730" s="2"/>
      <c r="X730" s="2"/>
      <c r="Y730" s="2"/>
      <c r="Z730" s="2"/>
    </row>
    <row r="731" ht="14.25" customHeight="1">
      <c r="A731" s="151"/>
      <c r="B731" s="123"/>
      <c r="C731" s="16"/>
      <c r="D731" s="16"/>
      <c r="E731" s="16"/>
      <c r="F731" s="16"/>
      <c r="G731" s="16"/>
      <c r="H731" s="13"/>
      <c r="I731" s="15"/>
      <c r="J731" s="15"/>
      <c r="K731" s="15"/>
      <c r="L731" s="16"/>
      <c r="M731" s="16"/>
      <c r="N731" s="16"/>
      <c r="O731" s="16"/>
      <c r="P731" s="150"/>
      <c r="Q731" s="16"/>
      <c r="R731" s="16"/>
      <c r="S731" s="16"/>
      <c r="T731" s="16"/>
      <c r="U731" s="2"/>
      <c r="V731" s="2"/>
      <c r="W731" s="2"/>
      <c r="X731" s="2"/>
      <c r="Y731" s="2"/>
      <c r="Z731" s="2"/>
    </row>
    <row r="732" ht="14.25" customHeight="1">
      <c r="A732" s="151"/>
      <c r="B732" s="123"/>
      <c r="C732" s="16"/>
      <c r="D732" s="16"/>
      <c r="E732" s="16"/>
      <c r="F732" s="16"/>
      <c r="G732" s="16"/>
      <c r="H732" s="13"/>
      <c r="I732" s="15"/>
      <c r="J732" s="15"/>
      <c r="K732" s="15"/>
      <c r="L732" s="16"/>
      <c r="M732" s="16"/>
      <c r="N732" s="16"/>
      <c r="O732" s="16"/>
      <c r="P732" s="150"/>
      <c r="Q732" s="16"/>
      <c r="R732" s="16"/>
      <c r="S732" s="16"/>
      <c r="T732" s="16"/>
      <c r="U732" s="2"/>
      <c r="V732" s="2"/>
      <c r="W732" s="2"/>
      <c r="X732" s="2"/>
      <c r="Y732" s="2"/>
      <c r="Z732" s="2"/>
    </row>
    <row r="733" ht="14.25" customHeight="1">
      <c r="A733" s="151"/>
      <c r="B733" s="123"/>
      <c r="C733" s="16"/>
      <c r="D733" s="16"/>
      <c r="E733" s="16"/>
      <c r="F733" s="16"/>
      <c r="G733" s="16"/>
      <c r="H733" s="13"/>
      <c r="I733" s="15"/>
      <c r="J733" s="15"/>
      <c r="K733" s="15"/>
      <c r="L733" s="16"/>
      <c r="M733" s="16"/>
      <c r="N733" s="16"/>
      <c r="O733" s="16"/>
      <c r="P733" s="150"/>
      <c r="Q733" s="16"/>
      <c r="R733" s="16"/>
      <c r="S733" s="16"/>
      <c r="T733" s="16"/>
      <c r="U733" s="2"/>
      <c r="V733" s="2"/>
      <c r="W733" s="2"/>
      <c r="X733" s="2"/>
      <c r="Y733" s="2"/>
      <c r="Z733" s="2"/>
    </row>
    <row r="734" ht="14.25" customHeight="1">
      <c r="A734" s="151"/>
      <c r="B734" s="123"/>
      <c r="C734" s="16"/>
      <c r="D734" s="16"/>
      <c r="E734" s="16"/>
      <c r="F734" s="16"/>
      <c r="G734" s="16"/>
      <c r="H734" s="13"/>
      <c r="I734" s="15"/>
      <c r="J734" s="15"/>
      <c r="K734" s="15"/>
      <c r="L734" s="16"/>
      <c r="M734" s="16"/>
      <c r="N734" s="16"/>
      <c r="O734" s="16"/>
      <c r="P734" s="150"/>
      <c r="Q734" s="16"/>
      <c r="R734" s="16"/>
      <c r="S734" s="16"/>
      <c r="T734" s="16"/>
      <c r="U734" s="2"/>
      <c r="V734" s="2"/>
      <c r="W734" s="2"/>
      <c r="X734" s="2"/>
      <c r="Y734" s="2"/>
      <c r="Z734" s="2"/>
    </row>
    <row r="735" ht="14.25" customHeight="1">
      <c r="A735" s="151"/>
      <c r="B735" s="123"/>
      <c r="C735" s="16"/>
      <c r="D735" s="16"/>
      <c r="E735" s="16"/>
      <c r="F735" s="16"/>
      <c r="G735" s="16"/>
      <c r="H735" s="13"/>
      <c r="I735" s="15"/>
      <c r="J735" s="15"/>
      <c r="K735" s="15"/>
      <c r="L735" s="16"/>
      <c r="M735" s="16"/>
      <c r="N735" s="16"/>
      <c r="O735" s="16"/>
      <c r="P735" s="150"/>
      <c r="Q735" s="16"/>
      <c r="R735" s="16"/>
      <c r="S735" s="16"/>
      <c r="T735" s="16"/>
      <c r="U735" s="2"/>
      <c r="V735" s="2"/>
      <c r="W735" s="2"/>
      <c r="X735" s="2"/>
      <c r="Y735" s="2"/>
      <c r="Z735" s="2"/>
    </row>
    <row r="736" ht="14.25" customHeight="1">
      <c r="A736" s="151"/>
      <c r="B736" s="123"/>
      <c r="C736" s="16"/>
      <c r="D736" s="16"/>
      <c r="E736" s="16"/>
      <c r="F736" s="16"/>
      <c r="G736" s="16"/>
      <c r="H736" s="13"/>
      <c r="I736" s="15"/>
      <c r="J736" s="15"/>
      <c r="K736" s="15"/>
      <c r="L736" s="16"/>
      <c r="M736" s="16"/>
      <c r="N736" s="16"/>
      <c r="O736" s="16"/>
      <c r="P736" s="150"/>
      <c r="Q736" s="16"/>
      <c r="R736" s="16"/>
      <c r="S736" s="16"/>
      <c r="T736" s="16"/>
      <c r="U736" s="2"/>
      <c r="V736" s="2"/>
      <c r="W736" s="2"/>
      <c r="X736" s="2"/>
      <c r="Y736" s="2"/>
      <c r="Z736" s="2"/>
    </row>
    <row r="737" ht="14.25" customHeight="1">
      <c r="A737" s="151"/>
      <c r="B737" s="123"/>
      <c r="C737" s="16"/>
      <c r="D737" s="16"/>
      <c r="E737" s="16"/>
      <c r="F737" s="16"/>
      <c r="G737" s="16"/>
      <c r="H737" s="13"/>
      <c r="I737" s="15"/>
      <c r="J737" s="15"/>
      <c r="K737" s="15"/>
      <c r="L737" s="16"/>
      <c r="M737" s="16"/>
      <c r="N737" s="16"/>
      <c r="O737" s="16"/>
      <c r="P737" s="150"/>
      <c r="Q737" s="16"/>
      <c r="R737" s="16"/>
      <c r="S737" s="16"/>
      <c r="T737" s="16"/>
      <c r="U737" s="2"/>
      <c r="V737" s="2"/>
      <c r="W737" s="2"/>
      <c r="X737" s="2"/>
      <c r="Y737" s="2"/>
      <c r="Z737" s="2"/>
    </row>
    <row r="738" ht="14.25" customHeight="1">
      <c r="A738" s="151"/>
      <c r="B738" s="123"/>
      <c r="C738" s="16"/>
      <c r="D738" s="16"/>
      <c r="E738" s="16"/>
      <c r="F738" s="16"/>
      <c r="G738" s="16"/>
      <c r="H738" s="13"/>
      <c r="I738" s="15"/>
      <c r="J738" s="15"/>
      <c r="K738" s="15"/>
      <c r="L738" s="16"/>
      <c r="M738" s="16"/>
      <c r="N738" s="16"/>
      <c r="O738" s="16"/>
      <c r="P738" s="150"/>
      <c r="Q738" s="16"/>
      <c r="R738" s="16"/>
      <c r="S738" s="16"/>
      <c r="T738" s="16"/>
      <c r="U738" s="2"/>
      <c r="V738" s="2"/>
      <c r="W738" s="2"/>
      <c r="X738" s="2"/>
      <c r="Y738" s="2"/>
      <c r="Z738" s="2"/>
    </row>
    <row r="739" ht="14.25" customHeight="1">
      <c r="A739" s="151"/>
      <c r="B739" s="123"/>
      <c r="C739" s="16"/>
      <c r="D739" s="16"/>
      <c r="E739" s="16"/>
      <c r="F739" s="16"/>
      <c r="G739" s="16"/>
      <c r="H739" s="13"/>
      <c r="I739" s="15"/>
      <c r="J739" s="15"/>
      <c r="K739" s="15"/>
      <c r="L739" s="16"/>
      <c r="M739" s="16"/>
      <c r="N739" s="16"/>
      <c r="O739" s="16"/>
      <c r="P739" s="150"/>
      <c r="Q739" s="16"/>
      <c r="R739" s="16"/>
      <c r="S739" s="16"/>
      <c r="T739" s="16"/>
      <c r="U739" s="2"/>
      <c r="V739" s="2"/>
      <c r="W739" s="2"/>
      <c r="X739" s="2"/>
      <c r="Y739" s="2"/>
      <c r="Z739" s="2"/>
    </row>
    <row r="740" ht="14.25" customHeight="1">
      <c r="A740" s="151"/>
      <c r="B740" s="123"/>
      <c r="C740" s="16"/>
      <c r="D740" s="16"/>
      <c r="E740" s="16"/>
      <c r="F740" s="16"/>
      <c r="G740" s="16"/>
      <c r="H740" s="13"/>
      <c r="I740" s="15"/>
      <c r="J740" s="15"/>
      <c r="K740" s="15"/>
      <c r="L740" s="16"/>
      <c r="M740" s="16"/>
      <c r="N740" s="16"/>
      <c r="O740" s="16"/>
      <c r="P740" s="150"/>
      <c r="Q740" s="16"/>
      <c r="R740" s="16"/>
      <c r="S740" s="16"/>
      <c r="T740" s="16"/>
      <c r="U740" s="2"/>
      <c r="V740" s="2"/>
      <c r="W740" s="2"/>
      <c r="X740" s="2"/>
      <c r="Y740" s="2"/>
      <c r="Z740" s="2"/>
    </row>
    <row r="741" ht="14.25" customHeight="1">
      <c r="A741" s="151"/>
      <c r="B741" s="123"/>
      <c r="C741" s="16"/>
      <c r="D741" s="16"/>
      <c r="E741" s="16"/>
      <c r="F741" s="16"/>
      <c r="G741" s="16"/>
      <c r="H741" s="13"/>
      <c r="I741" s="15"/>
      <c r="J741" s="15"/>
      <c r="K741" s="15"/>
      <c r="L741" s="16"/>
      <c r="M741" s="16"/>
      <c r="N741" s="16"/>
      <c r="O741" s="16"/>
      <c r="P741" s="150"/>
      <c r="Q741" s="16"/>
      <c r="R741" s="16"/>
      <c r="S741" s="16"/>
      <c r="T741" s="16"/>
      <c r="U741" s="2"/>
      <c r="V741" s="2"/>
      <c r="W741" s="2"/>
      <c r="X741" s="2"/>
      <c r="Y741" s="2"/>
      <c r="Z741" s="2"/>
    </row>
    <row r="742" ht="14.25" customHeight="1">
      <c r="A742" s="151"/>
      <c r="B742" s="123"/>
      <c r="C742" s="16"/>
      <c r="D742" s="16"/>
      <c r="E742" s="16"/>
      <c r="F742" s="16"/>
      <c r="G742" s="16"/>
      <c r="H742" s="13"/>
      <c r="I742" s="15"/>
      <c r="J742" s="15"/>
      <c r="K742" s="15"/>
      <c r="L742" s="16"/>
      <c r="M742" s="16"/>
      <c r="N742" s="16"/>
      <c r="O742" s="16"/>
      <c r="P742" s="150"/>
      <c r="Q742" s="16"/>
      <c r="R742" s="16"/>
      <c r="S742" s="16"/>
      <c r="T742" s="16"/>
      <c r="U742" s="2"/>
      <c r="V742" s="2"/>
      <c r="W742" s="2"/>
      <c r="X742" s="2"/>
      <c r="Y742" s="2"/>
      <c r="Z742" s="2"/>
    </row>
    <row r="743" ht="14.25" customHeight="1">
      <c r="A743" s="151"/>
      <c r="B743" s="123"/>
      <c r="C743" s="16"/>
      <c r="D743" s="16"/>
      <c r="E743" s="16"/>
      <c r="F743" s="16"/>
      <c r="G743" s="16"/>
      <c r="H743" s="13"/>
      <c r="I743" s="15"/>
      <c r="J743" s="15"/>
      <c r="K743" s="15"/>
      <c r="L743" s="16"/>
      <c r="M743" s="16"/>
      <c r="N743" s="16"/>
      <c r="O743" s="16"/>
      <c r="P743" s="150"/>
      <c r="Q743" s="16"/>
      <c r="R743" s="16"/>
      <c r="S743" s="16"/>
      <c r="T743" s="16"/>
      <c r="U743" s="2"/>
      <c r="V743" s="2"/>
      <c r="W743" s="2"/>
      <c r="X743" s="2"/>
      <c r="Y743" s="2"/>
      <c r="Z743" s="2"/>
    </row>
    <row r="744" ht="14.25" customHeight="1">
      <c r="A744" s="151"/>
      <c r="B744" s="123"/>
      <c r="C744" s="16"/>
      <c r="D744" s="16"/>
      <c r="E744" s="16"/>
      <c r="F744" s="16"/>
      <c r="G744" s="16"/>
      <c r="H744" s="13"/>
      <c r="I744" s="15"/>
      <c r="J744" s="15"/>
      <c r="K744" s="15"/>
      <c r="L744" s="16"/>
      <c r="M744" s="16"/>
      <c r="N744" s="16"/>
      <c r="O744" s="16"/>
      <c r="P744" s="150"/>
      <c r="Q744" s="16"/>
      <c r="R744" s="16"/>
      <c r="S744" s="16"/>
      <c r="T744" s="16"/>
      <c r="U744" s="2"/>
      <c r="V744" s="2"/>
      <c r="W744" s="2"/>
      <c r="X744" s="2"/>
      <c r="Y744" s="2"/>
      <c r="Z744" s="2"/>
    </row>
    <row r="745" ht="14.25" customHeight="1">
      <c r="A745" s="151"/>
      <c r="B745" s="123"/>
      <c r="C745" s="16"/>
      <c r="D745" s="16"/>
      <c r="E745" s="16"/>
      <c r="F745" s="16"/>
      <c r="G745" s="16"/>
      <c r="H745" s="13"/>
      <c r="I745" s="15"/>
      <c r="J745" s="15"/>
      <c r="K745" s="15"/>
      <c r="L745" s="16"/>
      <c r="M745" s="16"/>
      <c r="N745" s="16"/>
      <c r="O745" s="16"/>
      <c r="P745" s="150"/>
      <c r="Q745" s="16"/>
      <c r="R745" s="16"/>
      <c r="S745" s="16"/>
      <c r="T745" s="16"/>
      <c r="U745" s="2"/>
      <c r="V745" s="2"/>
      <c r="W745" s="2"/>
      <c r="X745" s="2"/>
      <c r="Y745" s="2"/>
      <c r="Z745" s="2"/>
    </row>
    <row r="746" ht="14.25" customHeight="1">
      <c r="A746" s="151"/>
      <c r="B746" s="123"/>
      <c r="C746" s="16"/>
      <c r="D746" s="16"/>
      <c r="E746" s="16"/>
      <c r="F746" s="16"/>
      <c r="G746" s="16"/>
      <c r="H746" s="13"/>
      <c r="I746" s="15"/>
      <c r="J746" s="15"/>
      <c r="K746" s="15"/>
      <c r="L746" s="16"/>
      <c r="M746" s="16"/>
      <c r="N746" s="16"/>
      <c r="O746" s="16"/>
      <c r="P746" s="150"/>
      <c r="Q746" s="16"/>
      <c r="R746" s="16"/>
      <c r="S746" s="16"/>
      <c r="T746" s="16"/>
      <c r="U746" s="2"/>
      <c r="V746" s="2"/>
      <c r="W746" s="2"/>
      <c r="X746" s="2"/>
      <c r="Y746" s="2"/>
      <c r="Z746" s="2"/>
    </row>
    <row r="747" ht="14.25" customHeight="1">
      <c r="A747" s="151"/>
      <c r="B747" s="123"/>
      <c r="C747" s="16"/>
      <c r="D747" s="16"/>
      <c r="E747" s="16"/>
      <c r="F747" s="16"/>
      <c r="G747" s="16"/>
      <c r="H747" s="13"/>
      <c r="I747" s="15"/>
      <c r="J747" s="15"/>
      <c r="K747" s="15"/>
      <c r="L747" s="16"/>
      <c r="M747" s="16"/>
      <c r="N747" s="16"/>
      <c r="O747" s="16"/>
      <c r="P747" s="150"/>
      <c r="Q747" s="16"/>
      <c r="R747" s="16"/>
      <c r="S747" s="16"/>
      <c r="T747" s="16"/>
      <c r="U747" s="2"/>
      <c r="V747" s="2"/>
      <c r="W747" s="2"/>
      <c r="X747" s="2"/>
      <c r="Y747" s="2"/>
      <c r="Z747" s="2"/>
    </row>
    <row r="748" ht="14.25" customHeight="1">
      <c r="A748" s="151"/>
      <c r="B748" s="123"/>
      <c r="C748" s="16"/>
      <c r="D748" s="16"/>
      <c r="E748" s="16"/>
      <c r="F748" s="16"/>
      <c r="G748" s="16"/>
      <c r="H748" s="13"/>
      <c r="I748" s="15"/>
      <c r="J748" s="15"/>
      <c r="K748" s="15"/>
      <c r="L748" s="16"/>
      <c r="M748" s="16"/>
      <c r="N748" s="16"/>
      <c r="O748" s="16"/>
      <c r="P748" s="150"/>
      <c r="Q748" s="16"/>
      <c r="R748" s="16"/>
      <c r="S748" s="16"/>
      <c r="T748" s="16"/>
      <c r="U748" s="2"/>
      <c r="V748" s="2"/>
      <c r="W748" s="2"/>
      <c r="X748" s="2"/>
      <c r="Y748" s="2"/>
      <c r="Z748" s="2"/>
    </row>
    <row r="749" ht="14.25" customHeight="1">
      <c r="A749" s="151"/>
      <c r="B749" s="123"/>
      <c r="C749" s="16"/>
      <c r="D749" s="16"/>
      <c r="E749" s="16"/>
      <c r="F749" s="16"/>
      <c r="G749" s="16"/>
      <c r="H749" s="13"/>
      <c r="I749" s="15"/>
      <c r="J749" s="15"/>
      <c r="K749" s="15"/>
      <c r="L749" s="16"/>
      <c r="M749" s="16"/>
      <c r="N749" s="16"/>
      <c r="O749" s="16"/>
      <c r="P749" s="150"/>
      <c r="Q749" s="16"/>
      <c r="R749" s="16"/>
      <c r="S749" s="16"/>
      <c r="T749" s="16"/>
      <c r="U749" s="2"/>
      <c r="V749" s="2"/>
      <c r="W749" s="2"/>
      <c r="X749" s="2"/>
      <c r="Y749" s="2"/>
      <c r="Z749" s="2"/>
    </row>
    <row r="750" ht="14.25" customHeight="1">
      <c r="A750" s="151"/>
      <c r="B750" s="123"/>
      <c r="C750" s="16"/>
      <c r="D750" s="16"/>
      <c r="E750" s="16"/>
      <c r="F750" s="16"/>
      <c r="G750" s="16"/>
      <c r="H750" s="13"/>
      <c r="I750" s="15"/>
      <c r="J750" s="15"/>
      <c r="K750" s="15"/>
      <c r="L750" s="16"/>
      <c r="M750" s="16"/>
      <c r="N750" s="16"/>
      <c r="O750" s="16"/>
      <c r="P750" s="150"/>
      <c r="Q750" s="16"/>
      <c r="R750" s="16"/>
      <c r="S750" s="16"/>
      <c r="T750" s="16"/>
      <c r="U750" s="2"/>
      <c r="V750" s="2"/>
      <c r="W750" s="2"/>
      <c r="X750" s="2"/>
      <c r="Y750" s="2"/>
      <c r="Z750" s="2"/>
    </row>
    <row r="751" ht="14.25" customHeight="1">
      <c r="A751" s="151"/>
      <c r="B751" s="123"/>
      <c r="C751" s="16"/>
      <c r="D751" s="16"/>
      <c r="E751" s="16"/>
      <c r="F751" s="16"/>
      <c r="G751" s="16"/>
      <c r="H751" s="13"/>
      <c r="I751" s="15"/>
      <c r="J751" s="15"/>
      <c r="K751" s="15"/>
      <c r="L751" s="16"/>
      <c r="M751" s="16"/>
      <c r="N751" s="16"/>
      <c r="O751" s="16"/>
      <c r="P751" s="150"/>
      <c r="Q751" s="16"/>
      <c r="R751" s="16"/>
      <c r="S751" s="16"/>
      <c r="T751" s="16"/>
      <c r="U751" s="2"/>
      <c r="V751" s="2"/>
      <c r="W751" s="2"/>
      <c r="X751" s="2"/>
      <c r="Y751" s="2"/>
      <c r="Z751" s="2"/>
    </row>
    <row r="752" ht="14.25" customHeight="1">
      <c r="A752" s="151"/>
      <c r="B752" s="123"/>
      <c r="C752" s="16"/>
      <c r="D752" s="16"/>
      <c r="E752" s="16"/>
      <c r="F752" s="16"/>
      <c r="G752" s="16"/>
      <c r="H752" s="13"/>
      <c r="I752" s="15"/>
      <c r="J752" s="15"/>
      <c r="K752" s="15"/>
      <c r="L752" s="16"/>
      <c r="M752" s="16"/>
      <c r="N752" s="16"/>
      <c r="O752" s="16"/>
      <c r="P752" s="150"/>
      <c r="Q752" s="16"/>
      <c r="R752" s="16"/>
      <c r="S752" s="16"/>
      <c r="T752" s="16"/>
      <c r="U752" s="2"/>
      <c r="V752" s="2"/>
      <c r="W752" s="2"/>
      <c r="X752" s="2"/>
      <c r="Y752" s="2"/>
      <c r="Z752" s="2"/>
    </row>
    <row r="753" ht="14.25" customHeight="1">
      <c r="A753" s="151"/>
      <c r="B753" s="123"/>
      <c r="C753" s="16"/>
      <c r="D753" s="16"/>
      <c r="E753" s="16"/>
      <c r="F753" s="16"/>
      <c r="G753" s="16"/>
      <c r="H753" s="13"/>
      <c r="I753" s="15"/>
      <c r="J753" s="15"/>
      <c r="K753" s="15"/>
      <c r="L753" s="16"/>
      <c r="M753" s="16"/>
      <c r="N753" s="16"/>
      <c r="O753" s="16"/>
      <c r="P753" s="150"/>
      <c r="Q753" s="16"/>
      <c r="R753" s="16"/>
      <c r="S753" s="16"/>
      <c r="T753" s="16"/>
      <c r="U753" s="2"/>
      <c r="V753" s="2"/>
      <c r="W753" s="2"/>
      <c r="X753" s="2"/>
      <c r="Y753" s="2"/>
      <c r="Z753" s="2"/>
    </row>
    <row r="754" ht="14.25" customHeight="1">
      <c r="A754" s="151"/>
      <c r="B754" s="123"/>
      <c r="C754" s="16"/>
      <c r="D754" s="16"/>
      <c r="E754" s="16"/>
      <c r="F754" s="16"/>
      <c r="G754" s="16"/>
      <c r="H754" s="13"/>
      <c r="I754" s="15"/>
      <c r="J754" s="15"/>
      <c r="K754" s="15"/>
      <c r="L754" s="16"/>
      <c r="M754" s="16"/>
      <c r="N754" s="16"/>
      <c r="O754" s="16"/>
      <c r="P754" s="150"/>
      <c r="Q754" s="16"/>
      <c r="R754" s="16"/>
      <c r="S754" s="16"/>
      <c r="T754" s="16"/>
      <c r="U754" s="2"/>
      <c r="V754" s="2"/>
      <c r="W754" s="2"/>
      <c r="X754" s="2"/>
      <c r="Y754" s="2"/>
      <c r="Z754" s="2"/>
    </row>
    <row r="755" ht="14.25" customHeight="1">
      <c r="A755" s="151"/>
      <c r="B755" s="123"/>
      <c r="C755" s="16"/>
      <c r="D755" s="16"/>
      <c r="E755" s="16"/>
      <c r="F755" s="16"/>
      <c r="G755" s="16"/>
      <c r="H755" s="13"/>
      <c r="I755" s="15"/>
      <c r="J755" s="15"/>
      <c r="K755" s="15"/>
      <c r="L755" s="16"/>
      <c r="M755" s="16"/>
      <c r="N755" s="16"/>
      <c r="O755" s="16"/>
      <c r="P755" s="150"/>
      <c r="Q755" s="16"/>
      <c r="R755" s="16"/>
      <c r="S755" s="16"/>
      <c r="T755" s="16"/>
      <c r="U755" s="2"/>
      <c r="V755" s="2"/>
      <c r="W755" s="2"/>
      <c r="X755" s="2"/>
      <c r="Y755" s="2"/>
      <c r="Z755" s="2"/>
    </row>
    <row r="756" ht="14.25" customHeight="1">
      <c r="A756" s="151"/>
      <c r="B756" s="123"/>
      <c r="C756" s="16"/>
      <c r="D756" s="16"/>
      <c r="E756" s="16"/>
      <c r="F756" s="16"/>
      <c r="G756" s="16"/>
      <c r="H756" s="13"/>
      <c r="I756" s="15"/>
      <c r="J756" s="15"/>
      <c r="K756" s="15"/>
      <c r="L756" s="16"/>
      <c r="M756" s="16"/>
      <c r="N756" s="16"/>
      <c r="O756" s="16"/>
      <c r="P756" s="150"/>
      <c r="Q756" s="16"/>
      <c r="R756" s="16"/>
      <c r="S756" s="16"/>
      <c r="T756" s="16"/>
      <c r="U756" s="2"/>
      <c r="V756" s="2"/>
      <c r="W756" s="2"/>
      <c r="X756" s="2"/>
      <c r="Y756" s="2"/>
      <c r="Z756" s="2"/>
    </row>
    <row r="757" ht="14.25" customHeight="1">
      <c r="A757" s="151"/>
      <c r="B757" s="123"/>
      <c r="C757" s="16"/>
      <c r="D757" s="16"/>
      <c r="E757" s="16"/>
      <c r="F757" s="16"/>
      <c r="G757" s="16"/>
      <c r="H757" s="13"/>
      <c r="I757" s="15"/>
      <c r="J757" s="15"/>
      <c r="K757" s="15"/>
      <c r="L757" s="16"/>
      <c r="M757" s="16"/>
      <c r="N757" s="16"/>
      <c r="O757" s="16"/>
      <c r="P757" s="150"/>
      <c r="Q757" s="16"/>
      <c r="R757" s="16"/>
      <c r="S757" s="16"/>
      <c r="T757" s="16"/>
      <c r="U757" s="2"/>
      <c r="V757" s="2"/>
      <c r="W757" s="2"/>
      <c r="X757" s="2"/>
      <c r="Y757" s="2"/>
      <c r="Z757" s="2"/>
    </row>
    <row r="758" ht="14.25" customHeight="1">
      <c r="A758" s="151"/>
      <c r="B758" s="123"/>
      <c r="C758" s="16"/>
      <c r="D758" s="16"/>
      <c r="E758" s="16"/>
      <c r="F758" s="16"/>
      <c r="G758" s="16"/>
      <c r="H758" s="13"/>
      <c r="I758" s="15"/>
      <c r="J758" s="15"/>
      <c r="K758" s="15"/>
      <c r="L758" s="16"/>
      <c r="M758" s="16"/>
      <c r="N758" s="16"/>
      <c r="O758" s="16"/>
      <c r="P758" s="150"/>
      <c r="Q758" s="16"/>
      <c r="R758" s="16"/>
      <c r="S758" s="16"/>
      <c r="T758" s="16"/>
      <c r="U758" s="2"/>
      <c r="V758" s="2"/>
      <c r="W758" s="2"/>
      <c r="X758" s="2"/>
      <c r="Y758" s="2"/>
      <c r="Z758" s="2"/>
    </row>
    <row r="759" ht="14.25" customHeight="1">
      <c r="A759" s="151"/>
      <c r="B759" s="123"/>
      <c r="C759" s="16"/>
      <c r="D759" s="16"/>
      <c r="E759" s="16"/>
      <c r="F759" s="16"/>
      <c r="G759" s="16"/>
      <c r="H759" s="13"/>
      <c r="I759" s="15"/>
      <c r="J759" s="15"/>
      <c r="K759" s="15"/>
      <c r="L759" s="16"/>
      <c r="M759" s="16"/>
      <c r="N759" s="16"/>
      <c r="O759" s="16"/>
      <c r="P759" s="150"/>
      <c r="Q759" s="16"/>
      <c r="R759" s="16"/>
      <c r="S759" s="16"/>
      <c r="T759" s="16"/>
      <c r="U759" s="2"/>
      <c r="V759" s="2"/>
      <c r="W759" s="2"/>
      <c r="X759" s="2"/>
      <c r="Y759" s="2"/>
      <c r="Z759" s="2"/>
    </row>
    <row r="760" ht="14.25" customHeight="1">
      <c r="A760" s="151"/>
      <c r="B760" s="123"/>
      <c r="C760" s="16"/>
      <c r="D760" s="16"/>
      <c r="E760" s="16"/>
      <c r="F760" s="16"/>
      <c r="G760" s="16"/>
      <c r="H760" s="13"/>
      <c r="I760" s="15"/>
      <c r="J760" s="15"/>
      <c r="K760" s="15"/>
      <c r="L760" s="16"/>
      <c r="M760" s="16"/>
      <c r="N760" s="16"/>
      <c r="O760" s="16"/>
      <c r="P760" s="150"/>
      <c r="Q760" s="16"/>
      <c r="R760" s="16"/>
      <c r="S760" s="16"/>
      <c r="T760" s="16"/>
      <c r="U760" s="2"/>
      <c r="V760" s="2"/>
      <c r="W760" s="2"/>
      <c r="X760" s="2"/>
      <c r="Y760" s="2"/>
      <c r="Z760" s="2"/>
    </row>
    <row r="761" ht="14.25" customHeight="1">
      <c r="A761" s="151"/>
      <c r="B761" s="123"/>
      <c r="C761" s="16"/>
      <c r="D761" s="16"/>
      <c r="E761" s="16"/>
      <c r="F761" s="16"/>
      <c r="G761" s="16"/>
      <c r="H761" s="13"/>
      <c r="I761" s="15"/>
      <c r="J761" s="15"/>
      <c r="K761" s="15"/>
      <c r="L761" s="16"/>
      <c r="M761" s="16"/>
      <c r="N761" s="16"/>
      <c r="O761" s="16"/>
      <c r="P761" s="150"/>
      <c r="Q761" s="16"/>
      <c r="R761" s="16"/>
      <c r="S761" s="16"/>
      <c r="T761" s="16"/>
      <c r="U761" s="2"/>
      <c r="V761" s="2"/>
      <c r="W761" s="2"/>
      <c r="X761" s="2"/>
      <c r="Y761" s="2"/>
      <c r="Z761" s="2"/>
    </row>
    <row r="762" ht="14.25" customHeight="1">
      <c r="A762" s="151"/>
      <c r="B762" s="123"/>
      <c r="C762" s="16"/>
      <c r="D762" s="16"/>
      <c r="E762" s="16"/>
      <c r="F762" s="16"/>
      <c r="G762" s="16"/>
      <c r="H762" s="13"/>
      <c r="I762" s="15"/>
      <c r="J762" s="15"/>
      <c r="K762" s="15"/>
      <c r="L762" s="16"/>
      <c r="M762" s="16"/>
      <c r="N762" s="16"/>
      <c r="O762" s="16"/>
      <c r="P762" s="150"/>
      <c r="Q762" s="16"/>
      <c r="R762" s="16"/>
      <c r="S762" s="16"/>
      <c r="T762" s="16"/>
      <c r="U762" s="2"/>
      <c r="V762" s="2"/>
      <c r="W762" s="2"/>
      <c r="X762" s="2"/>
      <c r="Y762" s="2"/>
      <c r="Z762" s="2"/>
    </row>
    <row r="763" ht="14.25" customHeight="1">
      <c r="A763" s="151"/>
      <c r="B763" s="123"/>
      <c r="C763" s="16"/>
      <c r="D763" s="16"/>
      <c r="E763" s="16"/>
      <c r="F763" s="16"/>
      <c r="G763" s="16"/>
      <c r="H763" s="13"/>
      <c r="I763" s="15"/>
      <c r="J763" s="15"/>
      <c r="K763" s="15"/>
      <c r="L763" s="16"/>
      <c r="M763" s="16"/>
      <c r="N763" s="16"/>
      <c r="O763" s="16"/>
      <c r="P763" s="150"/>
      <c r="Q763" s="16"/>
      <c r="R763" s="16"/>
      <c r="S763" s="16"/>
      <c r="T763" s="16"/>
      <c r="U763" s="2"/>
      <c r="V763" s="2"/>
      <c r="W763" s="2"/>
      <c r="X763" s="2"/>
      <c r="Y763" s="2"/>
      <c r="Z763" s="2"/>
    </row>
    <row r="764" ht="14.25" customHeight="1">
      <c r="A764" s="151"/>
      <c r="B764" s="123"/>
      <c r="C764" s="16"/>
      <c r="D764" s="16"/>
      <c r="E764" s="16"/>
      <c r="F764" s="16"/>
      <c r="G764" s="16"/>
      <c r="H764" s="13"/>
      <c r="I764" s="15"/>
      <c r="J764" s="15"/>
      <c r="K764" s="15"/>
      <c r="L764" s="16"/>
      <c r="M764" s="16"/>
      <c r="N764" s="16"/>
      <c r="O764" s="16"/>
      <c r="P764" s="150"/>
      <c r="Q764" s="16"/>
      <c r="R764" s="16"/>
      <c r="S764" s="16"/>
      <c r="T764" s="16"/>
      <c r="U764" s="2"/>
      <c r="V764" s="2"/>
      <c r="W764" s="2"/>
      <c r="X764" s="2"/>
      <c r="Y764" s="2"/>
      <c r="Z764" s="2"/>
    </row>
    <row r="765" ht="14.25" customHeight="1">
      <c r="A765" s="151"/>
      <c r="B765" s="123"/>
      <c r="C765" s="16"/>
      <c r="D765" s="16"/>
      <c r="E765" s="16"/>
      <c r="F765" s="16"/>
      <c r="G765" s="16"/>
      <c r="H765" s="13"/>
      <c r="I765" s="15"/>
      <c r="J765" s="15"/>
      <c r="K765" s="15"/>
      <c r="L765" s="16"/>
      <c r="M765" s="16"/>
      <c r="N765" s="16"/>
      <c r="O765" s="16"/>
      <c r="P765" s="150"/>
      <c r="Q765" s="16"/>
      <c r="R765" s="16"/>
      <c r="S765" s="16"/>
      <c r="T765" s="16"/>
      <c r="U765" s="2"/>
      <c r="V765" s="2"/>
      <c r="W765" s="2"/>
      <c r="X765" s="2"/>
      <c r="Y765" s="2"/>
      <c r="Z765" s="2"/>
    </row>
    <row r="766" ht="14.25" customHeight="1">
      <c r="A766" s="151"/>
      <c r="B766" s="123"/>
      <c r="C766" s="16"/>
      <c r="D766" s="16"/>
      <c r="E766" s="16"/>
      <c r="F766" s="16"/>
      <c r="G766" s="16"/>
      <c r="H766" s="13"/>
      <c r="I766" s="15"/>
      <c r="J766" s="15"/>
      <c r="K766" s="15"/>
      <c r="L766" s="16"/>
      <c r="M766" s="16"/>
      <c r="N766" s="16"/>
      <c r="O766" s="16"/>
      <c r="P766" s="150"/>
      <c r="Q766" s="16"/>
      <c r="R766" s="16"/>
      <c r="S766" s="16"/>
      <c r="T766" s="16"/>
      <c r="U766" s="2"/>
      <c r="V766" s="2"/>
      <c r="W766" s="2"/>
      <c r="X766" s="2"/>
      <c r="Y766" s="2"/>
      <c r="Z766" s="2"/>
    </row>
    <row r="767" ht="14.25" customHeight="1">
      <c r="A767" s="151"/>
      <c r="B767" s="123"/>
      <c r="C767" s="16"/>
      <c r="D767" s="16"/>
      <c r="E767" s="16"/>
      <c r="F767" s="16"/>
      <c r="G767" s="16"/>
      <c r="H767" s="13"/>
      <c r="I767" s="15"/>
      <c r="J767" s="15"/>
      <c r="K767" s="15"/>
      <c r="L767" s="16"/>
      <c r="M767" s="16"/>
      <c r="N767" s="16"/>
      <c r="O767" s="16"/>
      <c r="P767" s="150"/>
      <c r="Q767" s="16"/>
      <c r="R767" s="16"/>
      <c r="S767" s="16"/>
      <c r="T767" s="16"/>
      <c r="U767" s="2"/>
      <c r="V767" s="2"/>
      <c r="W767" s="2"/>
      <c r="X767" s="2"/>
      <c r="Y767" s="2"/>
      <c r="Z767" s="2"/>
    </row>
    <row r="768" ht="14.25" customHeight="1">
      <c r="A768" s="151"/>
      <c r="B768" s="123"/>
      <c r="C768" s="16"/>
      <c r="D768" s="16"/>
      <c r="E768" s="16"/>
      <c r="F768" s="16"/>
      <c r="G768" s="16"/>
      <c r="H768" s="13"/>
      <c r="I768" s="15"/>
      <c r="J768" s="15"/>
      <c r="K768" s="15"/>
      <c r="L768" s="16"/>
      <c r="M768" s="16"/>
      <c r="N768" s="16"/>
      <c r="O768" s="16"/>
      <c r="P768" s="150"/>
      <c r="Q768" s="16"/>
      <c r="R768" s="16"/>
      <c r="S768" s="16"/>
      <c r="T768" s="16"/>
      <c r="U768" s="2"/>
      <c r="V768" s="2"/>
      <c r="W768" s="2"/>
      <c r="X768" s="2"/>
      <c r="Y768" s="2"/>
      <c r="Z768" s="2"/>
    </row>
    <row r="769" ht="14.25" customHeight="1">
      <c r="A769" s="151"/>
      <c r="B769" s="123"/>
      <c r="C769" s="16"/>
      <c r="D769" s="16"/>
      <c r="E769" s="16"/>
      <c r="F769" s="16"/>
      <c r="G769" s="16"/>
      <c r="H769" s="13"/>
      <c r="I769" s="15"/>
      <c r="J769" s="15"/>
      <c r="K769" s="15"/>
      <c r="L769" s="16"/>
      <c r="M769" s="16"/>
      <c r="N769" s="16"/>
      <c r="O769" s="16"/>
      <c r="P769" s="150"/>
      <c r="Q769" s="16"/>
      <c r="R769" s="16"/>
      <c r="S769" s="16"/>
      <c r="T769" s="16"/>
      <c r="U769" s="2"/>
      <c r="V769" s="2"/>
      <c r="W769" s="2"/>
      <c r="X769" s="2"/>
      <c r="Y769" s="2"/>
      <c r="Z769" s="2"/>
    </row>
    <row r="770" ht="14.25" customHeight="1">
      <c r="A770" s="151"/>
      <c r="B770" s="123"/>
      <c r="C770" s="16"/>
      <c r="D770" s="16"/>
      <c r="E770" s="16"/>
      <c r="F770" s="16"/>
      <c r="G770" s="16"/>
      <c r="H770" s="13"/>
      <c r="I770" s="15"/>
      <c r="J770" s="15"/>
      <c r="K770" s="15"/>
      <c r="L770" s="16"/>
      <c r="M770" s="16"/>
      <c r="N770" s="16"/>
      <c r="O770" s="16"/>
      <c r="P770" s="150"/>
      <c r="Q770" s="16"/>
      <c r="R770" s="16"/>
      <c r="S770" s="16"/>
      <c r="T770" s="16"/>
      <c r="U770" s="2"/>
      <c r="V770" s="2"/>
      <c r="W770" s="2"/>
      <c r="X770" s="2"/>
      <c r="Y770" s="2"/>
      <c r="Z770" s="2"/>
    </row>
    <row r="771" ht="14.25" customHeight="1">
      <c r="A771" s="151"/>
      <c r="B771" s="123"/>
      <c r="C771" s="16"/>
      <c r="D771" s="16"/>
      <c r="E771" s="16"/>
      <c r="F771" s="16"/>
      <c r="G771" s="16"/>
      <c r="H771" s="13"/>
      <c r="I771" s="15"/>
      <c r="J771" s="15"/>
      <c r="K771" s="15"/>
      <c r="L771" s="16"/>
      <c r="M771" s="16"/>
      <c r="N771" s="16"/>
      <c r="O771" s="16"/>
      <c r="P771" s="150"/>
      <c r="Q771" s="16"/>
      <c r="R771" s="16"/>
      <c r="S771" s="16"/>
      <c r="T771" s="16"/>
      <c r="U771" s="2"/>
      <c r="V771" s="2"/>
      <c r="W771" s="2"/>
      <c r="X771" s="2"/>
      <c r="Y771" s="2"/>
      <c r="Z771" s="2"/>
    </row>
    <row r="772" ht="14.25" customHeight="1">
      <c r="A772" s="151"/>
      <c r="B772" s="123"/>
      <c r="C772" s="16"/>
      <c r="D772" s="16"/>
      <c r="E772" s="16"/>
      <c r="F772" s="16"/>
      <c r="G772" s="16"/>
      <c r="H772" s="13"/>
      <c r="I772" s="15"/>
      <c r="J772" s="15"/>
      <c r="K772" s="15"/>
      <c r="L772" s="16"/>
      <c r="M772" s="16"/>
      <c r="N772" s="16"/>
      <c r="O772" s="16"/>
      <c r="P772" s="150"/>
      <c r="Q772" s="16"/>
      <c r="R772" s="16"/>
      <c r="S772" s="16"/>
      <c r="T772" s="16"/>
      <c r="U772" s="2"/>
      <c r="V772" s="2"/>
      <c r="W772" s="2"/>
      <c r="X772" s="2"/>
      <c r="Y772" s="2"/>
      <c r="Z772" s="2"/>
    </row>
    <row r="773" ht="14.25" customHeight="1">
      <c r="A773" s="151"/>
      <c r="B773" s="123"/>
      <c r="C773" s="16"/>
      <c r="D773" s="16"/>
      <c r="E773" s="16"/>
      <c r="F773" s="16"/>
      <c r="G773" s="16"/>
      <c r="H773" s="13"/>
      <c r="I773" s="15"/>
      <c r="J773" s="15"/>
      <c r="K773" s="15"/>
      <c r="L773" s="16"/>
      <c r="M773" s="16"/>
      <c r="N773" s="16"/>
      <c r="O773" s="16"/>
      <c r="P773" s="150"/>
      <c r="Q773" s="16"/>
      <c r="R773" s="16"/>
      <c r="S773" s="16"/>
      <c r="T773" s="16"/>
      <c r="U773" s="2"/>
      <c r="V773" s="2"/>
      <c r="W773" s="2"/>
      <c r="X773" s="2"/>
      <c r="Y773" s="2"/>
      <c r="Z773" s="2"/>
    </row>
    <row r="774" ht="14.25" customHeight="1">
      <c r="A774" s="151"/>
      <c r="B774" s="123"/>
      <c r="C774" s="16"/>
      <c r="D774" s="16"/>
      <c r="E774" s="16"/>
      <c r="F774" s="16"/>
      <c r="G774" s="16"/>
      <c r="H774" s="13"/>
      <c r="I774" s="15"/>
      <c r="J774" s="15"/>
      <c r="K774" s="15"/>
      <c r="L774" s="16"/>
      <c r="M774" s="16"/>
      <c r="N774" s="16"/>
      <c r="O774" s="16"/>
      <c r="P774" s="150"/>
      <c r="Q774" s="16"/>
      <c r="R774" s="16"/>
      <c r="S774" s="16"/>
      <c r="T774" s="16"/>
      <c r="U774" s="2"/>
      <c r="V774" s="2"/>
      <c r="W774" s="2"/>
      <c r="X774" s="2"/>
      <c r="Y774" s="2"/>
      <c r="Z774" s="2"/>
    </row>
    <row r="775" ht="14.25" customHeight="1">
      <c r="A775" s="151"/>
      <c r="B775" s="123"/>
      <c r="C775" s="16"/>
      <c r="D775" s="16"/>
      <c r="E775" s="16"/>
      <c r="F775" s="16"/>
      <c r="G775" s="16"/>
      <c r="H775" s="13"/>
      <c r="I775" s="15"/>
      <c r="J775" s="15"/>
      <c r="K775" s="15"/>
      <c r="L775" s="16"/>
      <c r="M775" s="16"/>
      <c r="N775" s="16"/>
      <c r="O775" s="16"/>
      <c r="P775" s="150"/>
      <c r="Q775" s="16"/>
      <c r="R775" s="16"/>
      <c r="S775" s="16"/>
      <c r="T775" s="16"/>
      <c r="U775" s="2"/>
      <c r="V775" s="2"/>
      <c r="W775" s="2"/>
      <c r="X775" s="2"/>
      <c r="Y775" s="2"/>
      <c r="Z775" s="2"/>
    </row>
    <row r="776" ht="14.25" customHeight="1">
      <c r="A776" s="151"/>
      <c r="B776" s="123"/>
      <c r="C776" s="16"/>
      <c r="D776" s="16"/>
      <c r="E776" s="16"/>
      <c r="F776" s="16"/>
      <c r="G776" s="16"/>
      <c r="H776" s="13"/>
      <c r="I776" s="15"/>
      <c r="J776" s="15"/>
      <c r="K776" s="15"/>
      <c r="L776" s="16"/>
      <c r="M776" s="16"/>
      <c r="N776" s="16"/>
      <c r="O776" s="16"/>
      <c r="P776" s="150"/>
      <c r="Q776" s="16"/>
      <c r="R776" s="16"/>
      <c r="S776" s="16"/>
      <c r="T776" s="16"/>
      <c r="U776" s="2"/>
      <c r="V776" s="2"/>
      <c r="W776" s="2"/>
      <c r="X776" s="2"/>
      <c r="Y776" s="2"/>
      <c r="Z776" s="2"/>
    </row>
    <row r="777" ht="14.25" customHeight="1">
      <c r="A777" s="151"/>
      <c r="B777" s="123"/>
      <c r="C777" s="16"/>
      <c r="D777" s="16"/>
      <c r="E777" s="16"/>
      <c r="F777" s="16"/>
      <c r="G777" s="16"/>
      <c r="H777" s="13"/>
      <c r="I777" s="15"/>
      <c r="J777" s="15"/>
      <c r="K777" s="15"/>
      <c r="L777" s="16"/>
      <c r="M777" s="16"/>
      <c r="N777" s="16"/>
      <c r="O777" s="16"/>
      <c r="P777" s="150"/>
      <c r="Q777" s="16"/>
      <c r="R777" s="16"/>
      <c r="S777" s="16"/>
      <c r="T777" s="16"/>
      <c r="U777" s="2"/>
      <c r="V777" s="2"/>
      <c r="W777" s="2"/>
      <c r="X777" s="2"/>
      <c r="Y777" s="2"/>
      <c r="Z777" s="2"/>
    </row>
    <row r="778" ht="14.25" customHeight="1">
      <c r="A778" s="151"/>
      <c r="B778" s="123"/>
      <c r="C778" s="16"/>
      <c r="D778" s="16"/>
      <c r="E778" s="16"/>
      <c r="F778" s="16"/>
      <c r="G778" s="16"/>
      <c r="H778" s="13"/>
      <c r="I778" s="15"/>
      <c r="J778" s="15"/>
      <c r="K778" s="15"/>
      <c r="L778" s="16"/>
      <c r="M778" s="16"/>
      <c r="N778" s="16"/>
      <c r="O778" s="16"/>
      <c r="P778" s="150"/>
      <c r="Q778" s="16"/>
      <c r="R778" s="16"/>
      <c r="S778" s="16"/>
      <c r="T778" s="16"/>
      <c r="U778" s="2"/>
      <c r="V778" s="2"/>
      <c r="W778" s="2"/>
      <c r="X778" s="2"/>
      <c r="Y778" s="2"/>
      <c r="Z778" s="2"/>
    </row>
    <row r="779" ht="14.25" customHeight="1">
      <c r="A779" s="151"/>
      <c r="B779" s="123"/>
      <c r="C779" s="16"/>
      <c r="D779" s="16"/>
      <c r="E779" s="16"/>
      <c r="F779" s="16"/>
      <c r="G779" s="16"/>
      <c r="H779" s="13"/>
      <c r="I779" s="15"/>
      <c r="J779" s="15"/>
      <c r="K779" s="15"/>
      <c r="L779" s="16"/>
      <c r="M779" s="16"/>
      <c r="N779" s="16"/>
      <c r="O779" s="16"/>
      <c r="P779" s="150"/>
      <c r="Q779" s="16"/>
      <c r="R779" s="16"/>
      <c r="S779" s="16"/>
      <c r="T779" s="16"/>
      <c r="U779" s="2"/>
      <c r="V779" s="2"/>
      <c r="W779" s="2"/>
      <c r="X779" s="2"/>
      <c r="Y779" s="2"/>
      <c r="Z779" s="2"/>
    </row>
    <row r="780" ht="14.25" customHeight="1">
      <c r="A780" s="151"/>
      <c r="B780" s="123"/>
      <c r="C780" s="16"/>
      <c r="D780" s="16"/>
      <c r="E780" s="16"/>
      <c r="F780" s="16"/>
      <c r="G780" s="16"/>
      <c r="H780" s="13"/>
      <c r="I780" s="15"/>
      <c r="J780" s="15"/>
      <c r="K780" s="15"/>
      <c r="L780" s="16"/>
      <c r="M780" s="16"/>
      <c r="N780" s="16"/>
      <c r="O780" s="16"/>
      <c r="P780" s="150"/>
      <c r="Q780" s="16"/>
      <c r="R780" s="16"/>
      <c r="S780" s="16"/>
      <c r="T780" s="16"/>
      <c r="U780" s="2"/>
      <c r="V780" s="2"/>
      <c r="W780" s="2"/>
      <c r="X780" s="2"/>
      <c r="Y780" s="2"/>
      <c r="Z780" s="2"/>
    </row>
    <row r="781" ht="14.25" customHeight="1">
      <c r="A781" s="151"/>
      <c r="B781" s="123"/>
      <c r="C781" s="16"/>
      <c r="D781" s="16"/>
      <c r="E781" s="16"/>
      <c r="F781" s="16"/>
      <c r="G781" s="16"/>
      <c r="H781" s="13"/>
      <c r="I781" s="15"/>
      <c r="J781" s="15"/>
      <c r="K781" s="15"/>
      <c r="L781" s="16"/>
      <c r="M781" s="16"/>
      <c r="N781" s="16"/>
      <c r="O781" s="16"/>
      <c r="P781" s="150"/>
      <c r="Q781" s="16"/>
      <c r="R781" s="16"/>
      <c r="S781" s="16"/>
      <c r="T781" s="16"/>
      <c r="U781" s="2"/>
      <c r="V781" s="2"/>
      <c r="W781" s="2"/>
      <c r="X781" s="2"/>
      <c r="Y781" s="2"/>
      <c r="Z781" s="2"/>
    </row>
    <row r="782" ht="14.25" customHeight="1">
      <c r="A782" s="151"/>
      <c r="B782" s="123"/>
      <c r="C782" s="16"/>
      <c r="D782" s="16"/>
      <c r="E782" s="16"/>
      <c r="F782" s="16"/>
      <c r="G782" s="16"/>
      <c r="H782" s="13"/>
      <c r="I782" s="15"/>
      <c r="J782" s="15"/>
      <c r="K782" s="15"/>
      <c r="L782" s="16"/>
      <c r="M782" s="16"/>
      <c r="N782" s="16"/>
      <c r="O782" s="16"/>
      <c r="P782" s="150"/>
      <c r="Q782" s="16"/>
      <c r="R782" s="16"/>
      <c r="S782" s="16"/>
      <c r="T782" s="16"/>
      <c r="U782" s="2"/>
      <c r="V782" s="2"/>
      <c r="W782" s="2"/>
      <c r="X782" s="2"/>
      <c r="Y782" s="2"/>
      <c r="Z782" s="2"/>
    </row>
    <row r="783" ht="14.25" customHeight="1">
      <c r="A783" s="151"/>
      <c r="B783" s="123"/>
      <c r="C783" s="16"/>
      <c r="D783" s="16"/>
      <c r="E783" s="16"/>
      <c r="F783" s="16"/>
      <c r="G783" s="16"/>
      <c r="H783" s="13"/>
      <c r="I783" s="15"/>
      <c r="J783" s="15"/>
      <c r="K783" s="15"/>
      <c r="L783" s="16"/>
      <c r="M783" s="16"/>
      <c r="N783" s="16"/>
      <c r="O783" s="16"/>
      <c r="P783" s="150"/>
      <c r="Q783" s="16"/>
      <c r="R783" s="16"/>
      <c r="S783" s="16"/>
      <c r="T783" s="16"/>
      <c r="U783" s="2"/>
      <c r="V783" s="2"/>
      <c r="W783" s="2"/>
      <c r="X783" s="2"/>
      <c r="Y783" s="2"/>
      <c r="Z783" s="2"/>
    </row>
    <row r="784" ht="14.25" customHeight="1">
      <c r="A784" s="151"/>
      <c r="B784" s="123"/>
      <c r="C784" s="16"/>
      <c r="D784" s="16"/>
      <c r="E784" s="16"/>
      <c r="F784" s="16"/>
      <c r="G784" s="16"/>
      <c r="H784" s="13"/>
      <c r="I784" s="15"/>
      <c r="J784" s="15"/>
      <c r="K784" s="15"/>
      <c r="L784" s="16"/>
      <c r="M784" s="16"/>
      <c r="N784" s="16"/>
      <c r="O784" s="16"/>
      <c r="P784" s="150"/>
      <c r="Q784" s="16"/>
      <c r="R784" s="16"/>
      <c r="S784" s="16"/>
      <c r="T784" s="16"/>
      <c r="U784" s="2"/>
      <c r="V784" s="2"/>
      <c r="W784" s="2"/>
      <c r="X784" s="2"/>
      <c r="Y784" s="2"/>
      <c r="Z784" s="2"/>
    </row>
    <row r="785" ht="14.25" customHeight="1">
      <c r="A785" s="151"/>
      <c r="B785" s="123"/>
      <c r="C785" s="16"/>
      <c r="D785" s="16"/>
      <c r="E785" s="16"/>
      <c r="F785" s="16"/>
      <c r="G785" s="16"/>
      <c r="H785" s="13"/>
      <c r="I785" s="15"/>
      <c r="J785" s="15"/>
      <c r="K785" s="15"/>
      <c r="L785" s="16"/>
      <c r="M785" s="16"/>
      <c r="N785" s="16"/>
      <c r="O785" s="16"/>
      <c r="P785" s="150"/>
      <c r="Q785" s="16"/>
      <c r="R785" s="16"/>
      <c r="S785" s="16"/>
      <c r="T785" s="16"/>
      <c r="U785" s="2"/>
      <c r="V785" s="2"/>
      <c r="W785" s="2"/>
      <c r="X785" s="2"/>
      <c r="Y785" s="2"/>
      <c r="Z785" s="2"/>
    </row>
    <row r="786" ht="14.25" customHeight="1">
      <c r="A786" s="151"/>
      <c r="B786" s="123"/>
      <c r="C786" s="16"/>
      <c r="D786" s="16"/>
      <c r="E786" s="16"/>
      <c r="F786" s="16"/>
      <c r="G786" s="16"/>
      <c r="H786" s="13"/>
      <c r="I786" s="15"/>
      <c r="J786" s="15"/>
      <c r="K786" s="15"/>
      <c r="L786" s="16"/>
      <c r="M786" s="16"/>
      <c r="N786" s="16"/>
      <c r="O786" s="16"/>
      <c r="P786" s="150"/>
      <c r="Q786" s="16"/>
      <c r="R786" s="16"/>
      <c r="S786" s="16"/>
      <c r="T786" s="16"/>
      <c r="U786" s="2"/>
      <c r="V786" s="2"/>
      <c r="W786" s="2"/>
      <c r="X786" s="2"/>
      <c r="Y786" s="2"/>
      <c r="Z786" s="2"/>
    </row>
    <row r="787" ht="14.25" customHeight="1">
      <c r="A787" s="151"/>
      <c r="B787" s="123"/>
      <c r="C787" s="16"/>
      <c r="D787" s="16"/>
      <c r="E787" s="16"/>
      <c r="F787" s="16"/>
      <c r="G787" s="16"/>
      <c r="H787" s="13"/>
      <c r="I787" s="15"/>
      <c r="J787" s="15"/>
      <c r="K787" s="15"/>
      <c r="L787" s="16"/>
      <c r="M787" s="16"/>
      <c r="N787" s="16"/>
      <c r="O787" s="16"/>
      <c r="P787" s="150"/>
      <c r="Q787" s="16"/>
      <c r="R787" s="16"/>
      <c r="S787" s="16"/>
      <c r="T787" s="16"/>
      <c r="U787" s="2"/>
      <c r="V787" s="2"/>
      <c r="W787" s="2"/>
      <c r="X787" s="2"/>
      <c r="Y787" s="2"/>
      <c r="Z787" s="2"/>
    </row>
    <row r="788" ht="14.25" customHeight="1">
      <c r="A788" s="151"/>
      <c r="B788" s="123"/>
      <c r="C788" s="16"/>
      <c r="D788" s="16"/>
      <c r="E788" s="16"/>
      <c r="F788" s="16"/>
      <c r="G788" s="16"/>
      <c r="H788" s="13"/>
      <c r="I788" s="15"/>
      <c r="J788" s="15"/>
      <c r="K788" s="15"/>
      <c r="L788" s="16"/>
      <c r="M788" s="16"/>
      <c r="N788" s="16"/>
      <c r="O788" s="16"/>
      <c r="P788" s="150"/>
      <c r="Q788" s="16"/>
      <c r="R788" s="16"/>
      <c r="S788" s="16"/>
      <c r="T788" s="16"/>
      <c r="U788" s="2"/>
      <c r="V788" s="2"/>
      <c r="W788" s="2"/>
      <c r="X788" s="2"/>
      <c r="Y788" s="2"/>
      <c r="Z788" s="2"/>
    </row>
    <row r="789" ht="14.25" customHeight="1">
      <c r="A789" s="151"/>
      <c r="B789" s="123"/>
      <c r="C789" s="16"/>
      <c r="D789" s="16"/>
      <c r="E789" s="16"/>
      <c r="F789" s="16"/>
      <c r="G789" s="16"/>
      <c r="H789" s="13"/>
      <c r="I789" s="15"/>
      <c r="J789" s="15"/>
      <c r="K789" s="15"/>
      <c r="L789" s="16"/>
      <c r="M789" s="16"/>
      <c r="N789" s="16"/>
      <c r="O789" s="16"/>
      <c r="P789" s="150"/>
      <c r="Q789" s="16"/>
      <c r="R789" s="16"/>
      <c r="S789" s="16"/>
      <c r="T789" s="16"/>
      <c r="U789" s="2"/>
      <c r="V789" s="2"/>
      <c r="W789" s="2"/>
      <c r="X789" s="2"/>
      <c r="Y789" s="2"/>
      <c r="Z789" s="2"/>
    </row>
    <row r="790" ht="14.25" customHeight="1">
      <c r="A790" s="151"/>
      <c r="B790" s="123"/>
      <c r="C790" s="16"/>
      <c r="D790" s="16"/>
      <c r="E790" s="16"/>
      <c r="F790" s="16"/>
      <c r="G790" s="16"/>
      <c r="H790" s="13"/>
      <c r="I790" s="15"/>
      <c r="J790" s="15"/>
      <c r="K790" s="15"/>
      <c r="L790" s="16"/>
      <c r="M790" s="16"/>
      <c r="N790" s="16"/>
      <c r="O790" s="16"/>
      <c r="P790" s="150"/>
      <c r="Q790" s="16"/>
      <c r="R790" s="16"/>
      <c r="S790" s="16"/>
      <c r="T790" s="16"/>
      <c r="U790" s="2"/>
      <c r="V790" s="2"/>
      <c r="W790" s="2"/>
      <c r="X790" s="2"/>
      <c r="Y790" s="2"/>
      <c r="Z790" s="2"/>
    </row>
    <row r="791" ht="14.25" customHeight="1">
      <c r="A791" s="151"/>
      <c r="B791" s="123"/>
      <c r="C791" s="16"/>
      <c r="D791" s="16"/>
      <c r="E791" s="16"/>
      <c r="F791" s="16"/>
      <c r="G791" s="16"/>
      <c r="H791" s="13"/>
      <c r="I791" s="15"/>
      <c r="J791" s="15"/>
      <c r="K791" s="15"/>
      <c r="L791" s="16"/>
      <c r="M791" s="16"/>
      <c r="N791" s="16"/>
      <c r="O791" s="16"/>
      <c r="P791" s="150"/>
      <c r="Q791" s="16"/>
      <c r="R791" s="16"/>
      <c r="S791" s="16"/>
      <c r="T791" s="16"/>
      <c r="U791" s="2"/>
      <c r="V791" s="2"/>
      <c r="W791" s="2"/>
      <c r="X791" s="2"/>
      <c r="Y791" s="2"/>
      <c r="Z791" s="2"/>
    </row>
    <row r="792" ht="14.25" customHeight="1">
      <c r="A792" s="151"/>
      <c r="B792" s="123"/>
      <c r="C792" s="16"/>
      <c r="D792" s="16"/>
      <c r="E792" s="16"/>
      <c r="F792" s="16"/>
      <c r="G792" s="16"/>
      <c r="H792" s="13"/>
      <c r="I792" s="15"/>
      <c r="J792" s="15"/>
      <c r="K792" s="15"/>
      <c r="L792" s="16"/>
      <c r="M792" s="16"/>
      <c r="N792" s="16"/>
      <c r="O792" s="16"/>
      <c r="P792" s="150"/>
      <c r="Q792" s="16"/>
      <c r="R792" s="16"/>
      <c r="S792" s="16"/>
      <c r="T792" s="16"/>
      <c r="U792" s="2"/>
      <c r="V792" s="2"/>
      <c r="W792" s="2"/>
      <c r="X792" s="2"/>
      <c r="Y792" s="2"/>
      <c r="Z792" s="2"/>
    </row>
    <row r="793" ht="14.25" customHeight="1">
      <c r="A793" s="151"/>
      <c r="B793" s="123"/>
      <c r="C793" s="16"/>
      <c r="D793" s="16"/>
      <c r="E793" s="16"/>
      <c r="F793" s="16"/>
      <c r="G793" s="16"/>
      <c r="H793" s="13"/>
      <c r="I793" s="15"/>
      <c r="J793" s="15"/>
      <c r="K793" s="15"/>
      <c r="L793" s="16"/>
      <c r="M793" s="16"/>
      <c r="N793" s="16"/>
      <c r="O793" s="16"/>
      <c r="P793" s="150"/>
      <c r="Q793" s="16"/>
      <c r="R793" s="16"/>
      <c r="S793" s="16"/>
      <c r="T793" s="16"/>
      <c r="U793" s="2"/>
      <c r="V793" s="2"/>
      <c r="W793" s="2"/>
      <c r="X793" s="2"/>
      <c r="Y793" s="2"/>
      <c r="Z793" s="2"/>
    </row>
    <row r="794" ht="14.25" customHeight="1">
      <c r="A794" s="151"/>
      <c r="B794" s="123"/>
      <c r="C794" s="16"/>
      <c r="D794" s="16"/>
      <c r="E794" s="16"/>
      <c r="F794" s="16"/>
      <c r="G794" s="16"/>
      <c r="H794" s="13"/>
      <c r="I794" s="15"/>
      <c r="J794" s="15"/>
      <c r="K794" s="15"/>
      <c r="L794" s="16"/>
      <c r="M794" s="16"/>
      <c r="N794" s="16"/>
      <c r="O794" s="16"/>
      <c r="P794" s="150"/>
      <c r="Q794" s="16"/>
      <c r="R794" s="16"/>
      <c r="S794" s="16"/>
      <c r="T794" s="16"/>
      <c r="U794" s="2"/>
      <c r="V794" s="2"/>
      <c r="W794" s="2"/>
      <c r="X794" s="2"/>
      <c r="Y794" s="2"/>
      <c r="Z794" s="2"/>
    </row>
    <row r="795" ht="14.25" customHeight="1">
      <c r="A795" s="151"/>
      <c r="B795" s="123"/>
      <c r="C795" s="16"/>
      <c r="D795" s="16"/>
      <c r="E795" s="16"/>
      <c r="F795" s="16"/>
      <c r="G795" s="16"/>
      <c r="H795" s="13"/>
      <c r="I795" s="15"/>
      <c r="J795" s="15"/>
      <c r="K795" s="15"/>
      <c r="L795" s="16"/>
      <c r="M795" s="16"/>
      <c r="N795" s="16"/>
      <c r="O795" s="16"/>
      <c r="P795" s="150"/>
      <c r="Q795" s="16"/>
      <c r="R795" s="16"/>
      <c r="S795" s="16"/>
      <c r="T795" s="16"/>
      <c r="U795" s="2"/>
      <c r="V795" s="2"/>
      <c r="W795" s="2"/>
      <c r="X795" s="2"/>
      <c r="Y795" s="2"/>
      <c r="Z795" s="2"/>
    </row>
    <row r="796" ht="14.25" customHeight="1">
      <c r="A796" s="151"/>
      <c r="B796" s="123"/>
      <c r="C796" s="16"/>
      <c r="D796" s="16"/>
      <c r="E796" s="16"/>
      <c r="F796" s="16"/>
      <c r="G796" s="16"/>
      <c r="H796" s="13"/>
      <c r="I796" s="15"/>
      <c r="J796" s="15"/>
      <c r="K796" s="15"/>
      <c r="L796" s="16"/>
      <c r="M796" s="16"/>
      <c r="N796" s="16"/>
      <c r="O796" s="16"/>
      <c r="P796" s="150"/>
      <c r="Q796" s="16"/>
      <c r="R796" s="16"/>
      <c r="S796" s="16"/>
      <c r="T796" s="16"/>
      <c r="U796" s="2"/>
      <c r="V796" s="2"/>
      <c r="W796" s="2"/>
      <c r="X796" s="2"/>
      <c r="Y796" s="2"/>
      <c r="Z796" s="2"/>
    </row>
    <row r="797" ht="14.25" customHeight="1">
      <c r="A797" s="151"/>
      <c r="B797" s="123"/>
      <c r="C797" s="16"/>
      <c r="D797" s="16"/>
      <c r="E797" s="16"/>
      <c r="F797" s="16"/>
      <c r="G797" s="16"/>
      <c r="H797" s="13"/>
      <c r="I797" s="15"/>
      <c r="J797" s="15"/>
      <c r="K797" s="15"/>
      <c r="L797" s="16"/>
      <c r="M797" s="16"/>
      <c r="N797" s="16"/>
      <c r="O797" s="16"/>
      <c r="P797" s="150"/>
      <c r="Q797" s="16"/>
      <c r="R797" s="16"/>
      <c r="S797" s="16"/>
      <c r="T797" s="16"/>
      <c r="U797" s="2"/>
      <c r="V797" s="2"/>
      <c r="W797" s="2"/>
      <c r="X797" s="2"/>
      <c r="Y797" s="2"/>
      <c r="Z797" s="2"/>
    </row>
    <row r="798" ht="14.25" customHeight="1">
      <c r="A798" s="151"/>
      <c r="B798" s="123"/>
      <c r="C798" s="16"/>
      <c r="D798" s="16"/>
      <c r="E798" s="16"/>
      <c r="F798" s="16"/>
      <c r="G798" s="16"/>
      <c r="H798" s="13"/>
      <c r="I798" s="15"/>
      <c r="J798" s="15"/>
      <c r="K798" s="15"/>
      <c r="L798" s="16"/>
      <c r="M798" s="16"/>
      <c r="N798" s="16"/>
      <c r="O798" s="16"/>
      <c r="P798" s="150"/>
      <c r="Q798" s="16"/>
      <c r="R798" s="16"/>
      <c r="S798" s="16"/>
      <c r="T798" s="16"/>
      <c r="U798" s="2"/>
      <c r="V798" s="2"/>
      <c r="W798" s="2"/>
      <c r="X798" s="2"/>
      <c r="Y798" s="2"/>
      <c r="Z798" s="2"/>
    </row>
    <row r="799" ht="14.25" customHeight="1">
      <c r="A799" s="151"/>
      <c r="B799" s="123"/>
      <c r="C799" s="16"/>
      <c r="D799" s="16"/>
      <c r="E799" s="16"/>
      <c r="F799" s="16"/>
      <c r="G799" s="16"/>
      <c r="H799" s="13"/>
      <c r="I799" s="15"/>
      <c r="J799" s="15"/>
      <c r="K799" s="15"/>
      <c r="L799" s="16"/>
      <c r="M799" s="16"/>
      <c r="N799" s="16"/>
      <c r="O799" s="16"/>
      <c r="P799" s="150"/>
      <c r="Q799" s="16"/>
      <c r="R799" s="16"/>
      <c r="S799" s="16"/>
      <c r="T799" s="16"/>
      <c r="U799" s="2"/>
      <c r="V799" s="2"/>
      <c r="W799" s="2"/>
      <c r="X799" s="2"/>
      <c r="Y799" s="2"/>
      <c r="Z799" s="2"/>
    </row>
    <row r="800" ht="14.25" customHeight="1">
      <c r="A800" s="151"/>
      <c r="B800" s="123"/>
      <c r="C800" s="16"/>
      <c r="D800" s="16"/>
      <c r="E800" s="16"/>
      <c r="F800" s="16"/>
      <c r="G800" s="16"/>
      <c r="H800" s="13"/>
      <c r="I800" s="15"/>
      <c r="J800" s="15"/>
      <c r="K800" s="15"/>
      <c r="L800" s="16"/>
      <c r="M800" s="16"/>
      <c r="N800" s="16"/>
      <c r="O800" s="16"/>
      <c r="P800" s="150"/>
      <c r="Q800" s="16"/>
      <c r="R800" s="16"/>
      <c r="S800" s="16"/>
      <c r="T800" s="16"/>
      <c r="U800" s="2"/>
      <c r="V800" s="2"/>
      <c r="W800" s="2"/>
      <c r="X800" s="2"/>
      <c r="Y800" s="2"/>
      <c r="Z800" s="2"/>
    </row>
    <row r="801" ht="14.25" customHeight="1">
      <c r="A801" s="151"/>
      <c r="B801" s="123"/>
      <c r="C801" s="16"/>
      <c r="D801" s="16"/>
      <c r="E801" s="16"/>
      <c r="F801" s="16"/>
      <c r="G801" s="16"/>
      <c r="H801" s="13"/>
      <c r="I801" s="15"/>
      <c r="J801" s="15"/>
      <c r="K801" s="15"/>
      <c r="L801" s="16"/>
      <c r="M801" s="16"/>
      <c r="N801" s="16"/>
      <c r="O801" s="16"/>
      <c r="P801" s="150"/>
      <c r="Q801" s="16"/>
      <c r="R801" s="16"/>
      <c r="S801" s="16"/>
      <c r="T801" s="16"/>
      <c r="U801" s="2"/>
      <c r="V801" s="2"/>
      <c r="W801" s="2"/>
      <c r="X801" s="2"/>
      <c r="Y801" s="2"/>
      <c r="Z801" s="2"/>
    </row>
    <row r="802" ht="14.25" customHeight="1">
      <c r="A802" s="151"/>
      <c r="B802" s="123"/>
      <c r="C802" s="16"/>
      <c r="D802" s="16"/>
      <c r="E802" s="16"/>
      <c r="F802" s="16"/>
      <c r="G802" s="16"/>
      <c r="H802" s="13"/>
      <c r="I802" s="15"/>
      <c r="J802" s="15"/>
      <c r="K802" s="15"/>
      <c r="L802" s="16"/>
      <c r="M802" s="16"/>
      <c r="N802" s="16"/>
      <c r="O802" s="16"/>
      <c r="P802" s="150"/>
      <c r="Q802" s="16"/>
      <c r="R802" s="16"/>
      <c r="S802" s="16"/>
      <c r="T802" s="16"/>
      <c r="U802" s="2"/>
      <c r="V802" s="2"/>
      <c r="W802" s="2"/>
      <c r="X802" s="2"/>
      <c r="Y802" s="2"/>
      <c r="Z802" s="2"/>
    </row>
    <row r="803" ht="14.25" customHeight="1">
      <c r="A803" s="151"/>
      <c r="B803" s="123"/>
      <c r="C803" s="16"/>
      <c r="D803" s="16"/>
      <c r="E803" s="16"/>
      <c r="F803" s="16"/>
      <c r="G803" s="16"/>
      <c r="H803" s="13"/>
      <c r="I803" s="15"/>
      <c r="J803" s="15"/>
      <c r="K803" s="15"/>
      <c r="L803" s="16"/>
      <c r="M803" s="16"/>
      <c r="N803" s="16"/>
      <c r="O803" s="16"/>
      <c r="P803" s="150"/>
      <c r="Q803" s="16"/>
      <c r="R803" s="16"/>
      <c r="S803" s="16"/>
      <c r="T803" s="16"/>
      <c r="U803" s="2"/>
      <c r="V803" s="2"/>
      <c r="W803" s="2"/>
      <c r="X803" s="2"/>
      <c r="Y803" s="2"/>
      <c r="Z803" s="2"/>
    </row>
    <row r="804" ht="14.25" customHeight="1">
      <c r="A804" s="151"/>
      <c r="B804" s="123"/>
      <c r="C804" s="16"/>
      <c r="D804" s="16"/>
      <c r="E804" s="16"/>
      <c r="F804" s="16"/>
      <c r="G804" s="16"/>
      <c r="H804" s="13"/>
      <c r="I804" s="15"/>
      <c r="J804" s="15"/>
      <c r="K804" s="15"/>
      <c r="L804" s="16"/>
      <c r="M804" s="16"/>
      <c r="N804" s="16"/>
      <c r="O804" s="16"/>
      <c r="P804" s="150"/>
      <c r="Q804" s="16"/>
      <c r="R804" s="16"/>
      <c r="S804" s="16"/>
      <c r="T804" s="16"/>
      <c r="U804" s="2"/>
      <c r="V804" s="2"/>
      <c r="W804" s="2"/>
      <c r="X804" s="2"/>
      <c r="Y804" s="2"/>
      <c r="Z804" s="2"/>
    </row>
    <row r="805" ht="14.25" customHeight="1">
      <c r="A805" s="151"/>
      <c r="B805" s="123"/>
      <c r="C805" s="16"/>
      <c r="D805" s="16"/>
      <c r="E805" s="16"/>
      <c r="F805" s="16"/>
      <c r="G805" s="16"/>
      <c r="H805" s="13"/>
      <c r="I805" s="15"/>
      <c r="J805" s="15"/>
      <c r="K805" s="15"/>
      <c r="L805" s="16"/>
      <c r="M805" s="16"/>
      <c r="N805" s="16"/>
      <c r="O805" s="16"/>
      <c r="P805" s="150"/>
      <c r="Q805" s="16"/>
      <c r="R805" s="16"/>
      <c r="S805" s="16"/>
      <c r="T805" s="16"/>
      <c r="U805" s="2"/>
      <c r="V805" s="2"/>
      <c r="W805" s="2"/>
      <c r="X805" s="2"/>
      <c r="Y805" s="2"/>
      <c r="Z805" s="2"/>
    </row>
    <row r="806" ht="14.25" customHeight="1">
      <c r="A806" s="151"/>
      <c r="B806" s="123"/>
      <c r="C806" s="16"/>
      <c r="D806" s="16"/>
      <c r="E806" s="16"/>
      <c r="F806" s="16"/>
      <c r="G806" s="16"/>
      <c r="H806" s="13"/>
      <c r="I806" s="15"/>
      <c r="J806" s="15"/>
      <c r="K806" s="15"/>
      <c r="L806" s="16"/>
      <c r="M806" s="16"/>
      <c r="N806" s="16"/>
      <c r="O806" s="16"/>
      <c r="P806" s="150"/>
      <c r="Q806" s="16"/>
      <c r="R806" s="16"/>
      <c r="S806" s="16"/>
      <c r="T806" s="16"/>
      <c r="U806" s="2"/>
      <c r="V806" s="2"/>
      <c r="W806" s="2"/>
      <c r="X806" s="2"/>
      <c r="Y806" s="2"/>
      <c r="Z806" s="2"/>
    </row>
    <row r="807" ht="14.25" customHeight="1">
      <c r="A807" s="151"/>
      <c r="B807" s="123"/>
      <c r="C807" s="16"/>
      <c r="D807" s="16"/>
      <c r="E807" s="16"/>
      <c r="F807" s="16"/>
      <c r="G807" s="16"/>
      <c r="H807" s="13"/>
      <c r="I807" s="15"/>
      <c r="J807" s="15"/>
      <c r="K807" s="15"/>
      <c r="L807" s="16"/>
      <c r="M807" s="16"/>
      <c r="N807" s="16"/>
      <c r="O807" s="16"/>
      <c r="P807" s="150"/>
      <c r="Q807" s="16"/>
      <c r="R807" s="16"/>
      <c r="S807" s="16"/>
      <c r="T807" s="16"/>
      <c r="U807" s="2"/>
      <c r="V807" s="2"/>
      <c r="W807" s="2"/>
      <c r="X807" s="2"/>
      <c r="Y807" s="2"/>
      <c r="Z807" s="2"/>
    </row>
    <row r="808" ht="14.25" customHeight="1">
      <c r="A808" s="151"/>
      <c r="B808" s="123"/>
      <c r="C808" s="16"/>
      <c r="D808" s="16"/>
      <c r="E808" s="16"/>
      <c r="F808" s="16"/>
      <c r="G808" s="16"/>
      <c r="H808" s="13"/>
      <c r="I808" s="15"/>
      <c r="J808" s="15"/>
      <c r="K808" s="15"/>
      <c r="L808" s="16"/>
      <c r="M808" s="16"/>
      <c r="N808" s="16"/>
      <c r="O808" s="16"/>
      <c r="P808" s="150"/>
      <c r="Q808" s="16"/>
      <c r="R808" s="16"/>
      <c r="S808" s="16"/>
      <c r="T808" s="16"/>
      <c r="U808" s="2"/>
      <c r="V808" s="2"/>
      <c r="W808" s="2"/>
      <c r="X808" s="2"/>
      <c r="Y808" s="2"/>
      <c r="Z808" s="2"/>
    </row>
    <row r="809" ht="14.25" customHeight="1">
      <c r="A809" s="151"/>
      <c r="B809" s="123"/>
      <c r="C809" s="16"/>
      <c r="D809" s="16"/>
      <c r="E809" s="16"/>
      <c r="F809" s="16"/>
      <c r="G809" s="16"/>
      <c r="H809" s="13"/>
      <c r="I809" s="15"/>
      <c r="J809" s="15"/>
      <c r="K809" s="15"/>
      <c r="L809" s="16"/>
      <c r="M809" s="16"/>
      <c r="N809" s="16"/>
      <c r="O809" s="16"/>
      <c r="P809" s="150"/>
      <c r="Q809" s="16"/>
      <c r="R809" s="16"/>
      <c r="S809" s="16"/>
      <c r="T809" s="16"/>
      <c r="U809" s="2"/>
      <c r="V809" s="2"/>
      <c r="W809" s="2"/>
      <c r="X809" s="2"/>
      <c r="Y809" s="2"/>
      <c r="Z809" s="2"/>
    </row>
    <row r="810" ht="14.25" customHeight="1">
      <c r="A810" s="151"/>
      <c r="B810" s="123"/>
      <c r="C810" s="16"/>
      <c r="D810" s="16"/>
      <c r="E810" s="16"/>
      <c r="F810" s="16"/>
      <c r="G810" s="16"/>
      <c r="H810" s="13"/>
      <c r="I810" s="15"/>
      <c r="J810" s="15"/>
      <c r="K810" s="15"/>
      <c r="L810" s="16"/>
      <c r="M810" s="16"/>
      <c r="N810" s="16"/>
      <c r="O810" s="16"/>
      <c r="P810" s="150"/>
      <c r="Q810" s="16"/>
      <c r="R810" s="16"/>
      <c r="S810" s="16"/>
      <c r="T810" s="16"/>
      <c r="U810" s="2"/>
      <c r="V810" s="2"/>
      <c r="W810" s="2"/>
      <c r="X810" s="2"/>
      <c r="Y810" s="2"/>
      <c r="Z810" s="2"/>
    </row>
    <row r="811" ht="14.25" customHeight="1">
      <c r="A811" s="151"/>
      <c r="B811" s="123"/>
      <c r="C811" s="16"/>
      <c r="D811" s="16"/>
      <c r="E811" s="16"/>
      <c r="F811" s="16"/>
      <c r="G811" s="16"/>
      <c r="H811" s="13"/>
      <c r="I811" s="15"/>
      <c r="J811" s="15"/>
      <c r="K811" s="15"/>
      <c r="L811" s="16"/>
      <c r="M811" s="16"/>
      <c r="N811" s="16"/>
      <c r="O811" s="16"/>
      <c r="P811" s="150"/>
      <c r="Q811" s="16"/>
      <c r="R811" s="16"/>
      <c r="S811" s="16"/>
      <c r="T811" s="16"/>
      <c r="U811" s="2"/>
      <c r="V811" s="2"/>
      <c r="W811" s="2"/>
      <c r="X811" s="2"/>
      <c r="Y811" s="2"/>
      <c r="Z811" s="2"/>
    </row>
    <row r="812" ht="14.25" customHeight="1">
      <c r="A812" s="151"/>
      <c r="B812" s="123"/>
      <c r="C812" s="16"/>
      <c r="D812" s="16"/>
      <c r="E812" s="16"/>
      <c r="F812" s="16"/>
      <c r="G812" s="16"/>
      <c r="H812" s="13"/>
      <c r="I812" s="15"/>
      <c r="J812" s="15"/>
      <c r="K812" s="15"/>
      <c r="L812" s="16"/>
      <c r="M812" s="16"/>
      <c r="N812" s="16"/>
      <c r="O812" s="16"/>
      <c r="P812" s="150"/>
      <c r="Q812" s="16"/>
      <c r="R812" s="16"/>
      <c r="S812" s="16"/>
      <c r="T812" s="16"/>
      <c r="U812" s="2"/>
      <c r="V812" s="2"/>
      <c r="W812" s="2"/>
      <c r="X812" s="2"/>
      <c r="Y812" s="2"/>
      <c r="Z812" s="2"/>
    </row>
    <row r="813" ht="14.25" customHeight="1">
      <c r="A813" s="151"/>
      <c r="B813" s="123"/>
      <c r="C813" s="16"/>
      <c r="D813" s="16"/>
      <c r="E813" s="16"/>
      <c r="F813" s="16"/>
      <c r="G813" s="16"/>
      <c r="H813" s="13"/>
      <c r="I813" s="15"/>
      <c r="J813" s="15"/>
      <c r="K813" s="15"/>
      <c r="L813" s="16"/>
      <c r="M813" s="16"/>
      <c r="N813" s="16"/>
      <c r="O813" s="16"/>
      <c r="P813" s="150"/>
      <c r="Q813" s="16"/>
      <c r="R813" s="16"/>
      <c r="S813" s="16"/>
      <c r="T813" s="16"/>
      <c r="U813" s="2"/>
      <c r="V813" s="2"/>
      <c r="W813" s="2"/>
      <c r="X813" s="2"/>
      <c r="Y813" s="2"/>
      <c r="Z813" s="2"/>
    </row>
    <row r="814" ht="14.25" customHeight="1">
      <c r="A814" s="151"/>
      <c r="B814" s="123"/>
      <c r="C814" s="16"/>
      <c r="D814" s="16"/>
      <c r="E814" s="16"/>
      <c r="F814" s="16"/>
      <c r="G814" s="16"/>
      <c r="H814" s="13"/>
      <c r="I814" s="15"/>
      <c r="J814" s="15"/>
      <c r="K814" s="15"/>
      <c r="L814" s="16"/>
      <c r="M814" s="16"/>
      <c r="N814" s="16"/>
      <c r="O814" s="16"/>
      <c r="P814" s="150"/>
      <c r="Q814" s="16"/>
      <c r="R814" s="16"/>
      <c r="S814" s="16"/>
      <c r="T814" s="16"/>
      <c r="U814" s="2"/>
      <c r="V814" s="2"/>
      <c r="W814" s="2"/>
      <c r="X814" s="2"/>
      <c r="Y814" s="2"/>
      <c r="Z814" s="2"/>
    </row>
    <row r="815" ht="14.25" customHeight="1">
      <c r="A815" s="151"/>
      <c r="B815" s="123"/>
      <c r="C815" s="16"/>
      <c r="D815" s="16"/>
      <c r="E815" s="16"/>
      <c r="F815" s="16"/>
      <c r="G815" s="16"/>
      <c r="H815" s="13"/>
      <c r="I815" s="15"/>
      <c r="J815" s="15"/>
      <c r="K815" s="15"/>
      <c r="L815" s="16"/>
      <c r="M815" s="16"/>
      <c r="N815" s="16"/>
      <c r="O815" s="16"/>
      <c r="P815" s="150"/>
      <c r="Q815" s="16"/>
      <c r="R815" s="16"/>
      <c r="S815" s="16"/>
      <c r="T815" s="16"/>
      <c r="U815" s="2"/>
      <c r="V815" s="2"/>
      <c r="W815" s="2"/>
      <c r="X815" s="2"/>
      <c r="Y815" s="2"/>
      <c r="Z815" s="2"/>
    </row>
    <row r="816" ht="14.25" customHeight="1">
      <c r="A816" s="151"/>
      <c r="B816" s="123"/>
      <c r="C816" s="16"/>
      <c r="D816" s="16"/>
      <c r="E816" s="16"/>
      <c r="F816" s="16"/>
      <c r="G816" s="16"/>
      <c r="H816" s="13"/>
      <c r="I816" s="15"/>
      <c r="J816" s="15"/>
      <c r="K816" s="15"/>
      <c r="L816" s="16"/>
      <c r="M816" s="16"/>
      <c r="N816" s="16"/>
      <c r="O816" s="16"/>
      <c r="P816" s="150"/>
      <c r="Q816" s="16"/>
      <c r="R816" s="16"/>
      <c r="S816" s="16"/>
      <c r="T816" s="16"/>
      <c r="U816" s="2"/>
      <c r="V816" s="2"/>
      <c r="W816" s="2"/>
      <c r="X816" s="2"/>
      <c r="Y816" s="2"/>
      <c r="Z816" s="2"/>
    </row>
    <row r="817" ht="14.25" customHeight="1">
      <c r="A817" s="151"/>
      <c r="B817" s="123"/>
      <c r="C817" s="16"/>
      <c r="D817" s="16"/>
      <c r="E817" s="16"/>
      <c r="F817" s="16"/>
      <c r="G817" s="16"/>
      <c r="H817" s="13"/>
      <c r="I817" s="15"/>
      <c r="J817" s="15"/>
      <c r="K817" s="15"/>
      <c r="L817" s="16"/>
      <c r="M817" s="16"/>
      <c r="N817" s="16"/>
      <c r="O817" s="16"/>
      <c r="P817" s="150"/>
      <c r="Q817" s="16"/>
      <c r="R817" s="16"/>
      <c r="S817" s="16"/>
      <c r="T817" s="16"/>
      <c r="U817" s="2"/>
      <c r="V817" s="2"/>
      <c r="W817" s="2"/>
      <c r="X817" s="2"/>
      <c r="Y817" s="2"/>
      <c r="Z817" s="2"/>
    </row>
    <row r="818" ht="14.25" customHeight="1">
      <c r="A818" s="151"/>
      <c r="B818" s="123"/>
      <c r="C818" s="16"/>
      <c r="D818" s="16"/>
      <c r="E818" s="16"/>
      <c r="F818" s="16"/>
      <c r="G818" s="16"/>
      <c r="H818" s="13"/>
      <c r="I818" s="15"/>
      <c r="J818" s="15"/>
      <c r="K818" s="15"/>
      <c r="L818" s="16"/>
      <c r="M818" s="16"/>
      <c r="N818" s="16"/>
      <c r="O818" s="16"/>
      <c r="P818" s="150"/>
      <c r="Q818" s="16"/>
      <c r="R818" s="16"/>
      <c r="S818" s="16"/>
      <c r="T818" s="16"/>
      <c r="U818" s="2"/>
      <c r="V818" s="2"/>
      <c r="W818" s="2"/>
      <c r="X818" s="2"/>
      <c r="Y818" s="2"/>
      <c r="Z818" s="2"/>
    </row>
    <row r="819" ht="14.25" customHeight="1">
      <c r="A819" s="151"/>
      <c r="B819" s="123"/>
      <c r="C819" s="16"/>
      <c r="D819" s="16"/>
      <c r="E819" s="16"/>
      <c r="F819" s="16"/>
      <c r="G819" s="16"/>
      <c r="H819" s="13"/>
      <c r="I819" s="15"/>
      <c r="J819" s="15"/>
      <c r="K819" s="15"/>
      <c r="L819" s="16"/>
      <c r="M819" s="16"/>
      <c r="N819" s="16"/>
      <c r="O819" s="16"/>
      <c r="P819" s="150"/>
      <c r="Q819" s="16"/>
      <c r="R819" s="16"/>
      <c r="S819" s="16"/>
      <c r="T819" s="16"/>
      <c r="U819" s="2"/>
      <c r="V819" s="2"/>
      <c r="W819" s="2"/>
      <c r="X819" s="2"/>
      <c r="Y819" s="2"/>
      <c r="Z819" s="2"/>
    </row>
    <row r="820" ht="14.25" customHeight="1">
      <c r="A820" s="151"/>
      <c r="B820" s="123"/>
      <c r="C820" s="16"/>
      <c r="D820" s="16"/>
      <c r="E820" s="16"/>
      <c r="F820" s="16"/>
      <c r="G820" s="16"/>
      <c r="H820" s="13"/>
      <c r="I820" s="15"/>
      <c r="J820" s="15"/>
      <c r="K820" s="15"/>
      <c r="L820" s="16"/>
      <c r="M820" s="16"/>
      <c r="N820" s="16"/>
      <c r="O820" s="16"/>
      <c r="P820" s="150"/>
      <c r="Q820" s="16"/>
      <c r="R820" s="16"/>
      <c r="S820" s="16"/>
      <c r="T820" s="16"/>
      <c r="U820" s="2"/>
      <c r="V820" s="2"/>
      <c r="W820" s="2"/>
      <c r="X820" s="2"/>
      <c r="Y820" s="2"/>
      <c r="Z820" s="2"/>
    </row>
    <row r="821" ht="14.25" customHeight="1">
      <c r="A821" s="151"/>
      <c r="B821" s="123"/>
      <c r="C821" s="16"/>
      <c r="D821" s="16"/>
      <c r="E821" s="16"/>
      <c r="F821" s="16"/>
      <c r="G821" s="16"/>
      <c r="H821" s="13"/>
      <c r="I821" s="15"/>
      <c r="J821" s="15"/>
      <c r="K821" s="15"/>
      <c r="L821" s="16"/>
      <c r="M821" s="16"/>
      <c r="N821" s="16"/>
      <c r="O821" s="16"/>
      <c r="P821" s="150"/>
      <c r="Q821" s="16"/>
      <c r="R821" s="16"/>
      <c r="S821" s="16"/>
      <c r="T821" s="16"/>
      <c r="U821" s="2"/>
      <c r="V821" s="2"/>
      <c r="W821" s="2"/>
      <c r="X821" s="2"/>
      <c r="Y821" s="2"/>
      <c r="Z821" s="2"/>
    </row>
    <row r="822" ht="14.25" customHeight="1">
      <c r="A822" s="151"/>
      <c r="B822" s="123"/>
      <c r="C822" s="16"/>
      <c r="D822" s="16"/>
      <c r="E822" s="16"/>
      <c r="F822" s="16"/>
      <c r="G822" s="16"/>
      <c r="H822" s="13"/>
      <c r="I822" s="15"/>
      <c r="J822" s="15"/>
      <c r="K822" s="15"/>
      <c r="L822" s="16"/>
      <c r="M822" s="16"/>
      <c r="N822" s="16"/>
      <c r="O822" s="16"/>
      <c r="P822" s="150"/>
      <c r="Q822" s="16"/>
      <c r="R822" s="16"/>
      <c r="S822" s="16"/>
      <c r="T822" s="16"/>
      <c r="U822" s="2"/>
      <c r="V822" s="2"/>
      <c r="W822" s="2"/>
      <c r="X822" s="2"/>
      <c r="Y822" s="2"/>
      <c r="Z822" s="2"/>
    </row>
    <row r="823" ht="14.25" customHeight="1">
      <c r="A823" s="151"/>
      <c r="B823" s="123"/>
      <c r="C823" s="16"/>
      <c r="D823" s="16"/>
      <c r="E823" s="16"/>
      <c r="F823" s="16"/>
      <c r="G823" s="16"/>
      <c r="H823" s="13"/>
      <c r="I823" s="15"/>
      <c r="J823" s="15"/>
      <c r="K823" s="15"/>
      <c r="L823" s="16"/>
      <c r="M823" s="16"/>
      <c r="N823" s="16"/>
      <c r="O823" s="16"/>
      <c r="P823" s="150"/>
      <c r="Q823" s="16"/>
      <c r="R823" s="16"/>
      <c r="S823" s="16"/>
      <c r="T823" s="16"/>
      <c r="U823" s="2"/>
      <c r="V823" s="2"/>
      <c r="W823" s="2"/>
      <c r="X823" s="2"/>
      <c r="Y823" s="2"/>
      <c r="Z823" s="2"/>
    </row>
    <row r="824" ht="14.25" customHeight="1">
      <c r="A824" s="151"/>
      <c r="B824" s="123"/>
      <c r="C824" s="16"/>
      <c r="D824" s="16"/>
      <c r="E824" s="16"/>
      <c r="F824" s="16"/>
      <c r="G824" s="16"/>
      <c r="H824" s="13"/>
      <c r="I824" s="15"/>
      <c r="J824" s="15"/>
      <c r="K824" s="15"/>
      <c r="L824" s="16"/>
      <c r="M824" s="16"/>
      <c r="N824" s="16"/>
      <c r="O824" s="16"/>
      <c r="P824" s="150"/>
      <c r="Q824" s="16"/>
      <c r="R824" s="16"/>
      <c r="S824" s="16"/>
      <c r="T824" s="16"/>
      <c r="U824" s="2"/>
      <c r="V824" s="2"/>
      <c r="W824" s="2"/>
      <c r="X824" s="2"/>
      <c r="Y824" s="2"/>
      <c r="Z824" s="2"/>
    </row>
    <row r="825" ht="14.25" customHeight="1">
      <c r="A825" s="151"/>
      <c r="B825" s="123"/>
      <c r="C825" s="16"/>
      <c r="D825" s="16"/>
      <c r="E825" s="16"/>
      <c r="F825" s="16"/>
      <c r="G825" s="16"/>
      <c r="H825" s="13"/>
      <c r="I825" s="15"/>
      <c r="J825" s="15"/>
      <c r="K825" s="15"/>
      <c r="L825" s="16"/>
      <c r="M825" s="16"/>
      <c r="N825" s="16"/>
      <c r="O825" s="16"/>
      <c r="P825" s="150"/>
      <c r="Q825" s="16"/>
      <c r="R825" s="16"/>
      <c r="S825" s="16"/>
      <c r="T825" s="16"/>
      <c r="U825" s="2"/>
      <c r="V825" s="2"/>
      <c r="W825" s="2"/>
      <c r="X825" s="2"/>
      <c r="Y825" s="2"/>
      <c r="Z825" s="2"/>
    </row>
    <row r="826" ht="14.25" customHeight="1">
      <c r="A826" s="151"/>
      <c r="B826" s="123"/>
      <c r="C826" s="16"/>
      <c r="D826" s="16"/>
      <c r="E826" s="16"/>
      <c r="F826" s="16"/>
      <c r="G826" s="16"/>
      <c r="H826" s="13"/>
      <c r="I826" s="15"/>
      <c r="J826" s="15"/>
      <c r="K826" s="15"/>
      <c r="L826" s="16"/>
      <c r="M826" s="16"/>
      <c r="N826" s="16"/>
      <c r="O826" s="16"/>
      <c r="P826" s="150"/>
      <c r="Q826" s="16"/>
      <c r="R826" s="16"/>
      <c r="S826" s="16"/>
      <c r="T826" s="16"/>
      <c r="U826" s="2"/>
      <c r="V826" s="2"/>
      <c r="W826" s="2"/>
      <c r="X826" s="2"/>
      <c r="Y826" s="2"/>
      <c r="Z826" s="2"/>
    </row>
    <row r="827" ht="14.25" customHeight="1">
      <c r="A827" s="151"/>
      <c r="B827" s="123"/>
      <c r="C827" s="16"/>
      <c r="D827" s="16"/>
      <c r="E827" s="16"/>
      <c r="F827" s="16"/>
      <c r="G827" s="16"/>
      <c r="H827" s="13"/>
      <c r="I827" s="15"/>
      <c r="J827" s="15"/>
      <c r="K827" s="15"/>
      <c r="L827" s="16"/>
      <c r="M827" s="16"/>
      <c r="N827" s="16"/>
      <c r="O827" s="16"/>
      <c r="P827" s="150"/>
      <c r="Q827" s="16"/>
      <c r="R827" s="16"/>
      <c r="S827" s="16"/>
      <c r="T827" s="16"/>
      <c r="U827" s="2"/>
      <c r="V827" s="2"/>
      <c r="W827" s="2"/>
      <c r="X827" s="2"/>
      <c r="Y827" s="2"/>
      <c r="Z827" s="2"/>
    </row>
    <row r="828" ht="14.25" customHeight="1">
      <c r="A828" s="151"/>
      <c r="B828" s="123"/>
      <c r="C828" s="16"/>
      <c r="D828" s="16"/>
      <c r="E828" s="16"/>
      <c r="F828" s="16"/>
      <c r="G828" s="16"/>
      <c r="H828" s="13"/>
      <c r="I828" s="15"/>
      <c r="J828" s="15"/>
      <c r="K828" s="15"/>
      <c r="L828" s="16"/>
      <c r="M828" s="16"/>
      <c r="N828" s="16"/>
      <c r="O828" s="16"/>
      <c r="P828" s="150"/>
      <c r="Q828" s="16"/>
      <c r="R828" s="16"/>
      <c r="S828" s="16"/>
      <c r="T828" s="16"/>
      <c r="U828" s="2"/>
      <c r="V828" s="2"/>
      <c r="W828" s="2"/>
      <c r="X828" s="2"/>
      <c r="Y828" s="2"/>
      <c r="Z828" s="2"/>
    </row>
    <row r="829" ht="14.25" customHeight="1">
      <c r="A829" s="151"/>
      <c r="B829" s="123"/>
      <c r="C829" s="16"/>
      <c r="D829" s="16"/>
      <c r="E829" s="16"/>
      <c r="F829" s="16"/>
      <c r="G829" s="16"/>
      <c r="H829" s="13"/>
      <c r="I829" s="15"/>
      <c r="J829" s="15"/>
      <c r="K829" s="15"/>
      <c r="L829" s="16"/>
      <c r="M829" s="16"/>
      <c r="N829" s="16"/>
      <c r="O829" s="16"/>
      <c r="P829" s="150"/>
      <c r="Q829" s="16"/>
      <c r="R829" s="16"/>
      <c r="S829" s="16"/>
      <c r="T829" s="16"/>
      <c r="U829" s="2"/>
      <c r="V829" s="2"/>
      <c r="W829" s="2"/>
      <c r="X829" s="2"/>
      <c r="Y829" s="2"/>
      <c r="Z829" s="2"/>
    </row>
    <row r="830" ht="14.25" customHeight="1">
      <c r="A830" s="151"/>
      <c r="B830" s="123"/>
      <c r="C830" s="16"/>
      <c r="D830" s="16"/>
      <c r="E830" s="16"/>
      <c r="F830" s="16"/>
      <c r="G830" s="16"/>
      <c r="H830" s="13"/>
      <c r="I830" s="15"/>
      <c r="J830" s="15"/>
      <c r="K830" s="15"/>
      <c r="L830" s="16"/>
      <c r="M830" s="16"/>
      <c r="N830" s="16"/>
      <c r="O830" s="16"/>
      <c r="P830" s="150"/>
      <c r="Q830" s="16"/>
      <c r="R830" s="16"/>
      <c r="S830" s="16"/>
      <c r="T830" s="16"/>
      <c r="U830" s="2"/>
      <c r="V830" s="2"/>
      <c r="W830" s="2"/>
      <c r="X830" s="2"/>
      <c r="Y830" s="2"/>
      <c r="Z830" s="2"/>
    </row>
    <row r="831" ht="14.25" customHeight="1">
      <c r="A831" s="151"/>
      <c r="B831" s="123"/>
      <c r="C831" s="16"/>
      <c r="D831" s="16"/>
      <c r="E831" s="16"/>
      <c r="F831" s="16"/>
      <c r="G831" s="16"/>
      <c r="H831" s="13"/>
      <c r="I831" s="15"/>
      <c r="J831" s="15"/>
      <c r="K831" s="15"/>
      <c r="L831" s="16"/>
      <c r="M831" s="16"/>
      <c r="N831" s="16"/>
      <c r="O831" s="16"/>
      <c r="P831" s="150"/>
      <c r="Q831" s="16"/>
      <c r="R831" s="16"/>
      <c r="S831" s="16"/>
      <c r="T831" s="16"/>
      <c r="U831" s="2"/>
      <c r="V831" s="2"/>
      <c r="W831" s="2"/>
      <c r="X831" s="2"/>
      <c r="Y831" s="2"/>
      <c r="Z831" s="2"/>
    </row>
    <row r="832" ht="14.25" customHeight="1">
      <c r="A832" s="151"/>
      <c r="B832" s="123"/>
      <c r="C832" s="16"/>
      <c r="D832" s="16"/>
      <c r="E832" s="16"/>
      <c r="F832" s="16"/>
      <c r="G832" s="16"/>
      <c r="H832" s="13"/>
      <c r="I832" s="15"/>
      <c r="J832" s="15"/>
      <c r="K832" s="15"/>
      <c r="L832" s="16"/>
      <c r="M832" s="16"/>
      <c r="N832" s="16"/>
      <c r="O832" s="16"/>
      <c r="P832" s="150"/>
      <c r="Q832" s="16"/>
      <c r="R832" s="16"/>
      <c r="S832" s="16"/>
      <c r="T832" s="16"/>
      <c r="U832" s="2"/>
      <c r="V832" s="2"/>
      <c r="W832" s="2"/>
      <c r="X832" s="2"/>
      <c r="Y832" s="2"/>
      <c r="Z832" s="2"/>
    </row>
    <row r="833" ht="14.25" customHeight="1">
      <c r="A833" s="151"/>
      <c r="B833" s="123"/>
      <c r="C833" s="16"/>
      <c r="D833" s="16"/>
      <c r="E833" s="16"/>
      <c r="F833" s="16"/>
      <c r="G833" s="16"/>
      <c r="H833" s="13"/>
      <c r="I833" s="15"/>
      <c r="J833" s="15"/>
      <c r="K833" s="15"/>
      <c r="L833" s="16"/>
      <c r="M833" s="16"/>
      <c r="N833" s="16"/>
      <c r="O833" s="16"/>
      <c r="P833" s="150"/>
      <c r="Q833" s="16"/>
      <c r="R833" s="16"/>
      <c r="S833" s="16"/>
      <c r="T833" s="16"/>
      <c r="U833" s="2"/>
      <c r="V833" s="2"/>
      <c r="W833" s="2"/>
      <c r="X833" s="2"/>
      <c r="Y833" s="2"/>
      <c r="Z833" s="2"/>
    </row>
    <row r="834" ht="14.25" customHeight="1">
      <c r="A834" s="151"/>
      <c r="B834" s="123"/>
      <c r="C834" s="16"/>
      <c r="D834" s="16"/>
      <c r="E834" s="16"/>
      <c r="F834" s="16"/>
      <c r="G834" s="16"/>
      <c r="H834" s="13"/>
      <c r="I834" s="15"/>
      <c r="J834" s="15"/>
      <c r="K834" s="15"/>
      <c r="L834" s="16"/>
      <c r="M834" s="16"/>
      <c r="N834" s="16"/>
      <c r="O834" s="16"/>
      <c r="P834" s="150"/>
      <c r="Q834" s="16"/>
      <c r="R834" s="16"/>
      <c r="S834" s="16"/>
      <c r="T834" s="16"/>
      <c r="U834" s="2"/>
      <c r="V834" s="2"/>
      <c r="W834" s="2"/>
      <c r="X834" s="2"/>
      <c r="Y834" s="2"/>
      <c r="Z834" s="2"/>
    </row>
    <row r="835" ht="14.25" customHeight="1">
      <c r="A835" s="151"/>
      <c r="B835" s="123"/>
      <c r="C835" s="16"/>
      <c r="D835" s="16"/>
      <c r="E835" s="16"/>
      <c r="F835" s="16"/>
      <c r="G835" s="16"/>
      <c r="H835" s="13"/>
      <c r="I835" s="15"/>
      <c r="J835" s="15"/>
      <c r="K835" s="15"/>
      <c r="L835" s="16"/>
      <c r="M835" s="16"/>
      <c r="N835" s="16"/>
      <c r="O835" s="16"/>
      <c r="P835" s="150"/>
      <c r="Q835" s="16"/>
      <c r="R835" s="16"/>
      <c r="S835" s="16"/>
      <c r="T835" s="16"/>
      <c r="U835" s="2"/>
      <c r="V835" s="2"/>
      <c r="W835" s="2"/>
      <c r="X835" s="2"/>
      <c r="Y835" s="2"/>
      <c r="Z835" s="2"/>
    </row>
    <row r="836" ht="14.25" customHeight="1">
      <c r="A836" s="151"/>
      <c r="B836" s="123"/>
      <c r="C836" s="16"/>
      <c r="D836" s="16"/>
      <c r="E836" s="16"/>
      <c r="F836" s="16"/>
      <c r="G836" s="16"/>
      <c r="H836" s="13"/>
      <c r="I836" s="15"/>
      <c r="J836" s="15"/>
      <c r="K836" s="15"/>
      <c r="L836" s="16"/>
      <c r="M836" s="16"/>
      <c r="N836" s="16"/>
      <c r="O836" s="16"/>
      <c r="P836" s="150"/>
      <c r="Q836" s="16"/>
      <c r="R836" s="16"/>
      <c r="S836" s="16"/>
      <c r="T836" s="16"/>
      <c r="U836" s="2"/>
      <c r="V836" s="2"/>
      <c r="W836" s="2"/>
      <c r="X836" s="2"/>
      <c r="Y836" s="2"/>
      <c r="Z836" s="2"/>
    </row>
    <row r="837" ht="14.25" customHeight="1">
      <c r="A837" s="151"/>
      <c r="B837" s="123"/>
      <c r="C837" s="16"/>
      <c r="D837" s="16"/>
      <c r="E837" s="16"/>
      <c r="F837" s="16"/>
      <c r="G837" s="16"/>
      <c r="H837" s="13"/>
      <c r="I837" s="15"/>
      <c r="J837" s="15"/>
      <c r="K837" s="15"/>
      <c r="L837" s="16"/>
      <c r="M837" s="16"/>
      <c r="N837" s="16"/>
      <c r="O837" s="16"/>
      <c r="P837" s="150"/>
      <c r="Q837" s="16"/>
      <c r="R837" s="16"/>
      <c r="S837" s="16"/>
      <c r="T837" s="16"/>
      <c r="U837" s="2"/>
      <c r="V837" s="2"/>
      <c r="W837" s="2"/>
      <c r="X837" s="2"/>
      <c r="Y837" s="2"/>
      <c r="Z837" s="2"/>
    </row>
    <row r="838" ht="14.25" customHeight="1">
      <c r="A838" s="151"/>
      <c r="B838" s="123"/>
      <c r="C838" s="16"/>
      <c r="D838" s="16"/>
      <c r="E838" s="16"/>
      <c r="F838" s="16"/>
      <c r="G838" s="16"/>
      <c r="H838" s="13"/>
      <c r="I838" s="15"/>
      <c r="J838" s="15"/>
      <c r="K838" s="15"/>
      <c r="L838" s="16"/>
      <c r="M838" s="16"/>
      <c r="N838" s="16"/>
      <c r="O838" s="16"/>
      <c r="P838" s="150"/>
      <c r="Q838" s="16"/>
      <c r="R838" s="16"/>
      <c r="S838" s="16"/>
      <c r="T838" s="16"/>
      <c r="U838" s="2"/>
      <c r="V838" s="2"/>
      <c r="W838" s="2"/>
      <c r="X838" s="2"/>
      <c r="Y838" s="2"/>
      <c r="Z838" s="2"/>
    </row>
    <row r="839" ht="14.25" customHeight="1">
      <c r="A839" s="151"/>
      <c r="B839" s="123"/>
      <c r="C839" s="16"/>
      <c r="D839" s="16"/>
      <c r="E839" s="16"/>
      <c r="F839" s="16"/>
      <c r="G839" s="16"/>
      <c r="H839" s="13"/>
      <c r="I839" s="15"/>
      <c r="J839" s="15"/>
      <c r="K839" s="15"/>
      <c r="L839" s="16"/>
      <c r="M839" s="16"/>
      <c r="N839" s="16"/>
      <c r="O839" s="16"/>
      <c r="P839" s="150"/>
      <c r="Q839" s="16"/>
      <c r="R839" s="16"/>
      <c r="S839" s="16"/>
      <c r="T839" s="16"/>
      <c r="U839" s="2"/>
      <c r="V839" s="2"/>
      <c r="W839" s="2"/>
      <c r="X839" s="2"/>
      <c r="Y839" s="2"/>
      <c r="Z839" s="2"/>
    </row>
    <row r="840" ht="14.25" customHeight="1">
      <c r="A840" s="151"/>
      <c r="B840" s="123"/>
      <c r="C840" s="16"/>
      <c r="D840" s="16"/>
      <c r="E840" s="16"/>
      <c r="F840" s="16"/>
      <c r="G840" s="16"/>
      <c r="H840" s="13"/>
      <c r="I840" s="15"/>
      <c r="J840" s="15"/>
      <c r="K840" s="15"/>
      <c r="L840" s="16"/>
      <c r="M840" s="16"/>
      <c r="N840" s="16"/>
      <c r="O840" s="16"/>
      <c r="P840" s="150"/>
      <c r="Q840" s="16"/>
      <c r="R840" s="16"/>
      <c r="S840" s="16"/>
      <c r="T840" s="16"/>
      <c r="U840" s="2"/>
      <c r="V840" s="2"/>
      <c r="W840" s="2"/>
      <c r="X840" s="2"/>
      <c r="Y840" s="2"/>
      <c r="Z840" s="2"/>
    </row>
    <row r="841" ht="14.25" customHeight="1">
      <c r="A841" s="151"/>
      <c r="B841" s="123"/>
      <c r="C841" s="16"/>
      <c r="D841" s="16"/>
      <c r="E841" s="16"/>
      <c r="F841" s="16"/>
      <c r="G841" s="16"/>
      <c r="H841" s="13"/>
      <c r="I841" s="15"/>
      <c r="J841" s="15"/>
      <c r="K841" s="15"/>
      <c r="L841" s="16"/>
      <c r="M841" s="16"/>
      <c r="N841" s="16"/>
      <c r="O841" s="16"/>
      <c r="P841" s="150"/>
      <c r="Q841" s="16"/>
      <c r="R841" s="16"/>
      <c r="S841" s="16"/>
      <c r="T841" s="16"/>
      <c r="U841" s="2"/>
      <c r="V841" s="2"/>
      <c r="W841" s="2"/>
      <c r="X841" s="2"/>
      <c r="Y841" s="2"/>
      <c r="Z841" s="2"/>
    </row>
    <row r="842" ht="14.25" customHeight="1">
      <c r="A842" s="151"/>
      <c r="B842" s="123"/>
      <c r="C842" s="16"/>
      <c r="D842" s="16"/>
      <c r="E842" s="16"/>
      <c r="F842" s="16"/>
      <c r="G842" s="16"/>
      <c r="H842" s="13"/>
      <c r="I842" s="15"/>
      <c r="J842" s="15"/>
      <c r="K842" s="15"/>
      <c r="L842" s="16"/>
      <c r="M842" s="16"/>
      <c r="N842" s="16"/>
      <c r="O842" s="16"/>
      <c r="P842" s="150"/>
      <c r="Q842" s="16"/>
      <c r="R842" s="16"/>
      <c r="S842" s="16"/>
      <c r="T842" s="16"/>
      <c r="U842" s="2"/>
      <c r="V842" s="2"/>
      <c r="W842" s="2"/>
      <c r="X842" s="2"/>
      <c r="Y842" s="2"/>
      <c r="Z842" s="2"/>
    </row>
    <row r="843" ht="14.25" customHeight="1">
      <c r="A843" s="151"/>
      <c r="B843" s="123"/>
      <c r="C843" s="16"/>
      <c r="D843" s="16"/>
      <c r="E843" s="16"/>
      <c r="F843" s="16"/>
      <c r="G843" s="16"/>
      <c r="H843" s="13"/>
      <c r="I843" s="15"/>
      <c r="J843" s="15"/>
      <c r="K843" s="15"/>
      <c r="L843" s="16"/>
      <c r="M843" s="16"/>
      <c r="N843" s="16"/>
      <c r="O843" s="16"/>
      <c r="P843" s="150"/>
      <c r="Q843" s="16"/>
      <c r="R843" s="16"/>
      <c r="S843" s="16"/>
      <c r="T843" s="16"/>
      <c r="U843" s="2"/>
      <c r="V843" s="2"/>
      <c r="W843" s="2"/>
      <c r="X843" s="2"/>
      <c r="Y843" s="2"/>
      <c r="Z843" s="2"/>
    </row>
    <row r="844" ht="14.25" customHeight="1">
      <c r="A844" s="151"/>
      <c r="B844" s="123"/>
      <c r="C844" s="16"/>
      <c r="D844" s="16"/>
      <c r="E844" s="16"/>
      <c r="F844" s="16"/>
      <c r="G844" s="16"/>
      <c r="H844" s="13"/>
      <c r="I844" s="15"/>
      <c r="J844" s="15"/>
      <c r="K844" s="15"/>
      <c r="L844" s="16"/>
      <c r="M844" s="16"/>
      <c r="N844" s="16"/>
      <c r="O844" s="16"/>
      <c r="P844" s="150"/>
      <c r="Q844" s="16"/>
      <c r="R844" s="16"/>
      <c r="S844" s="16"/>
      <c r="T844" s="16"/>
      <c r="U844" s="2"/>
      <c r="V844" s="2"/>
      <c r="W844" s="2"/>
      <c r="X844" s="2"/>
      <c r="Y844" s="2"/>
      <c r="Z844" s="2"/>
    </row>
    <row r="845" ht="14.25" customHeight="1">
      <c r="A845" s="151"/>
      <c r="B845" s="123"/>
      <c r="C845" s="16"/>
      <c r="D845" s="16"/>
      <c r="E845" s="16"/>
      <c r="F845" s="16"/>
      <c r="G845" s="16"/>
      <c r="H845" s="13"/>
      <c r="I845" s="15"/>
      <c r="J845" s="15"/>
      <c r="K845" s="15"/>
      <c r="L845" s="16"/>
      <c r="M845" s="16"/>
      <c r="N845" s="16"/>
      <c r="O845" s="16"/>
      <c r="P845" s="150"/>
      <c r="Q845" s="16"/>
      <c r="R845" s="16"/>
      <c r="S845" s="16"/>
      <c r="T845" s="16"/>
      <c r="U845" s="2"/>
      <c r="V845" s="2"/>
      <c r="W845" s="2"/>
      <c r="X845" s="2"/>
      <c r="Y845" s="2"/>
      <c r="Z845" s="2"/>
    </row>
    <row r="846" ht="14.25" customHeight="1">
      <c r="A846" s="151"/>
      <c r="B846" s="123"/>
      <c r="C846" s="16"/>
      <c r="D846" s="16"/>
      <c r="E846" s="16"/>
      <c r="F846" s="16"/>
      <c r="G846" s="16"/>
      <c r="H846" s="13"/>
      <c r="I846" s="15"/>
      <c r="J846" s="15"/>
      <c r="K846" s="15"/>
      <c r="L846" s="16"/>
      <c r="M846" s="16"/>
      <c r="N846" s="16"/>
      <c r="O846" s="16"/>
      <c r="P846" s="150"/>
      <c r="Q846" s="16"/>
      <c r="R846" s="16"/>
      <c r="S846" s="16"/>
      <c r="T846" s="16"/>
      <c r="U846" s="2"/>
      <c r="V846" s="2"/>
      <c r="W846" s="2"/>
      <c r="X846" s="2"/>
      <c r="Y846" s="2"/>
      <c r="Z846" s="2"/>
    </row>
    <row r="847" ht="14.25" customHeight="1">
      <c r="A847" s="151"/>
      <c r="B847" s="123"/>
      <c r="C847" s="16"/>
      <c r="D847" s="16"/>
      <c r="E847" s="16"/>
      <c r="F847" s="16"/>
      <c r="G847" s="16"/>
      <c r="H847" s="13"/>
      <c r="I847" s="15"/>
      <c r="J847" s="15"/>
      <c r="K847" s="15"/>
      <c r="L847" s="16"/>
      <c r="M847" s="16"/>
      <c r="N847" s="16"/>
      <c r="O847" s="16"/>
      <c r="P847" s="150"/>
      <c r="Q847" s="16"/>
      <c r="R847" s="16"/>
      <c r="S847" s="16"/>
      <c r="T847" s="16"/>
      <c r="U847" s="2"/>
      <c r="V847" s="2"/>
      <c r="W847" s="2"/>
      <c r="X847" s="2"/>
      <c r="Y847" s="2"/>
      <c r="Z847" s="2"/>
    </row>
    <row r="848" ht="14.25" customHeight="1">
      <c r="A848" s="151"/>
      <c r="B848" s="123"/>
      <c r="C848" s="16"/>
      <c r="D848" s="16"/>
      <c r="E848" s="16"/>
      <c r="F848" s="16"/>
      <c r="G848" s="16"/>
      <c r="H848" s="13"/>
      <c r="I848" s="15"/>
      <c r="J848" s="15"/>
      <c r="K848" s="15"/>
      <c r="L848" s="16"/>
      <c r="M848" s="16"/>
      <c r="N848" s="16"/>
      <c r="O848" s="16"/>
      <c r="P848" s="150"/>
      <c r="Q848" s="16"/>
      <c r="R848" s="16"/>
      <c r="S848" s="16"/>
      <c r="T848" s="16"/>
      <c r="U848" s="2"/>
      <c r="V848" s="2"/>
      <c r="W848" s="2"/>
      <c r="X848" s="2"/>
      <c r="Y848" s="2"/>
      <c r="Z848" s="2"/>
    </row>
    <row r="849" ht="14.25" customHeight="1">
      <c r="A849" s="151"/>
      <c r="B849" s="123"/>
      <c r="C849" s="16"/>
      <c r="D849" s="16"/>
      <c r="E849" s="16"/>
      <c r="F849" s="16"/>
      <c r="G849" s="16"/>
      <c r="H849" s="13"/>
      <c r="I849" s="15"/>
      <c r="J849" s="15"/>
      <c r="K849" s="15"/>
      <c r="L849" s="16"/>
      <c r="M849" s="16"/>
      <c r="N849" s="16"/>
      <c r="O849" s="16"/>
      <c r="P849" s="150"/>
      <c r="Q849" s="16"/>
      <c r="R849" s="16"/>
      <c r="S849" s="16"/>
      <c r="T849" s="16"/>
      <c r="U849" s="2"/>
      <c r="V849" s="2"/>
      <c r="W849" s="2"/>
      <c r="X849" s="2"/>
      <c r="Y849" s="2"/>
      <c r="Z849" s="2"/>
    </row>
    <row r="850" ht="14.25" customHeight="1">
      <c r="A850" s="151"/>
      <c r="B850" s="123"/>
      <c r="C850" s="16"/>
      <c r="D850" s="16"/>
      <c r="E850" s="16"/>
      <c r="F850" s="16"/>
      <c r="G850" s="16"/>
      <c r="H850" s="13"/>
      <c r="I850" s="15"/>
      <c r="J850" s="15"/>
      <c r="K850" s="15"/>
      <c r="L850" s="16"/>
      <c r="M850" s="16"/>
      <c r="N850" s="16"/>
      <c r="O850" s="16"/>
      <c r="P850" s="150"/>
      <c r="Q850" s="16"/>
      <c r="R850" s="16"/>
      <c r="S850" s="16"/>
      <c r="T850" s="16"/>
      <c r="U850" s="2"/>
      <c r="V850" s="2"/>
      <c r="W850" s="2"/>
      <c r="X850" s="2"/>
      <c r="Y850" s="2"/>
      <c r="Z850" s="2"/>
    </row>
    <row r="851" ht="14.25" customHeight="1">
      <c r="A851" s="151"/>
      <c r="B851" s="123"/>
      <c r="C851" s="16"/>
      <c r="D851" s="16"/>
      <c r="E851" s="16"/>
      <c r="F851" s="16"/>
      <c r="G851" s="16"/>
      <c r="H851" s="13"/>
      <c r="I851" s="15"/>
      <c r="J851" s="15"/>
      <c r="K851" s="15"/>
      <c r="L851" s="16"/>
      <c r="M851" s="16"/>
      <c r="N851" s="16"/>
      <c r="O851" s="16"/>
      <c r="P851" s="150"/>
      <c r="Q851" s="16"/>
      <c r="R851" s="16"/>
      <c r="S851" s="16"/>
      <c r="T851" s="16"/>
      <c r="U851" s="2"/>
      <c r="V851" s="2"/>
      <c r="W851" s="2"/>
      <c r="X851" s="2"/>
      <c r="Y851" s="2"/>
      <c r="Z851" s="2"/>
    </row>
    <row r="852" ht="14.25" customHeight="1">
      <c r="A852" s="151"/>
      <c r="B852" s="123"/>
      <c r="C852" s="16"/>
      <c r="D852" s="16"/>
      <c r="E852" s="16"/>
      <c r="F852" s="16"/>
      <c r="G852" s="16"/>
      <c r="H852" s="13"/>
      <c r="I852" s="15"/>
      <c r="J852" s="15"/>
      <c r="K852" s="15"/>
      <c r="L852" s="16"/>
      <c r="M852" s="16"/>
      <c r="N852" s="16"/>
      <c r="O852" s="16"/>
      <c r="P852" s="150"/>
      <c r="Q852" s="16"/>
      <c r="R852" s="16"/>
      <c r="S852" s="16"/>
      <c r="T852" s="16"/>
      <c r="U852" s="2"/>
      <c r="V852" s="2"/>
      <c r="W852" s="2"/>
      <c r="X852" s="2"/>
      <c r="Y852" s="2"/>
      <c r="Z852" s="2"/>
    </row>
    <row r="853" ht="14.25" customHeight="1">
      <c r="A853" s="151"/>
      <c r="B853" s="123"/>
      <c r="C853" s="16"/>
      <c r="D853" s="16"/>
      <c r="E853" s="16"/>
      <c r="F853" s="16"/>
      <c r="G853" s="16"/>
      <c r="H853" s="13"/>
      <c r="I853" s="15"/>
      <c r="J853" s="15"/>
      <c r="K853" s="15"/>
      <c r="L853" s="16"/>
      <c r="M853" s="16"/>
      <c r="N853" s="16"/>
      <c r="O853" s="16"/>
      <c r="P853" s="150"/>
      <c r="Q853" s="16"/>
      <c r="R853" s="16"/>
      <c r="S853" s="16"/>
      <c r="T853" s="16"/>
      <c r="U853" s="2"/>
      <c r="V853" s="2"/>
      <c r="W853" s="2"/>
      <c r="X853" s="2"/>
      <c r="Y853" s="2"/>
      <c r="Z853" s="2"/>
    </row>
    <row r="854" ht="14.25" customHeight="1">
      <c r="A854" s="151"/>
      <c r="B854" s="123"/>
      <c r="C854" s="16"/>
      <c r="D854" s="16"/>
      <c r="E854" s="16"/>
      <c r="F854" s="16"/>
      <c r="G854" s="16"/>
      <c r="H854" s="13"/>
      <c r="I854" s="15"/>
      <c r="J854" s="15"/>
      <c r="K854" s="15"/>
      <c r="L854" s="16"/>
      <c r="M854" s="16"/>
      <c r="N854" s="16"/>
      <c r="O854" s="16"/>
      <c r="P854" s="150"/>
      <c r="Q854" s="16"/>
      <c r="R854" s="16"/>
      <c r="S854" s="16"/>
      <c r="T854" s="16"/>
      <c r="U854" s="2"/>
      <c r="V854" s="2"/>
      <c r="W854" s="2"/>
      <c r="X854" s="2"/>
      <c r="Y854" s="2"/>
      <c r="Z854" s="2"/>
    </row>
    <row r="855" ht="14.25" customHeight="1">
      <c r="A855" s="151"/>
      <c r="B855" s="123"/>
      <c r="C855" s="16"/>
      <c r="D855" s="16"/>
      <c r="E855" s="16"/>
      <c r="F855" s="16"/>
      <c r="G855" s="16"/>
      <c r="H855" s="13"/>
      <c r="I855" s="15"/>
      <c r="J855" s="15"/>
      <c r="K855" s="15"/>
      <c r="L855" s="16"/>
      <c r="M855" s="16"/>
      <c r="N855" s="16"/>
      <c r="O855" s="16"/>
      <c r="P855" s="150"/>
      <c r="Q855" s="16"/>
      <c r="R855" s="16"/>
      <c r="S855" s="16"/>
      <c r="T855" s="16"/>
      <c r="U855" s="2"/>
      <c r="V855" s="2"/>
      <c r="W855" s="2"/>
      <c r="X855" s="2"/>
      <c r="Y855" s="2"/>
      <c r="Z855" s="2"/>
    </row>
    <row r="856" ht="14.25" customHeight="1">
      <c r="A856" s="151"/>
      <c r="B856" s="123"/>
      <c r="C856" s="16"/>
      <c r="D856" s="16"/>
      <c r="E856" s="16"/>
      <c r="F856" s="16"/>
      <c r="G856" s="16"/>
      <c r="H856" s="13"/>
      <c r="I856" s="15"/>
      <c r="J856" s="15"/>
      <c r="K856" s="15"/>
      <c r="L856" s="16"/>
      <c r="M856" s="16"/>
      <c r="N856" s="16"/>
      <c r="O856" s="16"/>
      <c r="P856" s="150"/>
      <c r="Q856" s="16"/>
      <c r="R856" s="16"/>
      <c r="S856" s="16"/>
      <c r="T856" s="16"/>
      <c r="U856" s="2"/>
      <c r="V856" s="2"/>
      <c r="W856" s="2"/>
      <c r="X856" s="2"/>
      <c r="Y856" s="2"/>
      <c r="Z856" s="2"/>
    </row>
    <row r="857" ht="14.25" customHeight="1">
      <c r="A857" s="151"/>
      <c r="B857" s="123"/>
      <c r="C857" s="16"/>
      <c r="D857" s="16"/>
      <c r="E857" s="16"/>
      <c r="F857" s="16"/>
      <c r="G857" s="16"/>
      <c r="H857" s="13"/>
      <c r="I857" s="15"/>
      <c r="J857" s="15"/>
      <c r="K857" s="15"/>
      <c r="L857" s="16"/>
      <c r="M857" s="16"/>
      <c r="N857" s="16"/>
      <c r="O857" s="16"/>
      <c r="P857" s="150"/>
      <c r="Q857" s="16"/>
      <c r="R857" s="16"/>
      <c r="S857" s="16"/>
      <c r="T857" s="16"/>
      <c r="U857" s="2"/>
      <c r="V857" s="2"/>
      <c r="W857" s="2"/>
      <c r="X857" s="2"/>
      <c r="Y857" s="2"/>
      <c r="Z857" s="2"/>
    </row>
    <row r="858" ht="14.25" customHeight="1">
      <c r="A858" s="151"/>
      <c r="B858" s="123"/>
      <c r="C858" s="16"/>
      <c r="D858" s="16"/>
      <c r="E858" s="16"/>
      <c r="F858" s="16"/>
      <c r="G858" s="16"/>
      <c r="H858" s="13"/>
      <c r="I858" s="15"/>
      <c r="J858" s="15"/>
      <c r="K858" s="15"/>
      <c r="L858" s="16"/>
      <c r="M858" s="16"/>
      <c r="N858" s="16"/>
      <c r="O858" s="16"/>
      <c r="P858" s="150"/>
      <c r="Q858" s="16"/>
      <c r="R858" s="16"/>
      <c r="S858" s="16"/>
      <c r="T858" s="16"/>
      <c r="U858" s="2"/>
      <c r="V858" s="2"/>
      <c r="W858" s="2"/>
      <c r="X858" s="2"/>
      <c r="Y858" s="2"/>
      <c r="Z858" s="2"/>
    </row>
    <row r="859" ht="14.25" customHeight="1">
      <c r="A859" s="151"/>
      <c r="B859" s="123"/>
      <c r="C859" s="16"/>
      <c r="D859" s="16"/>
      <c r="E859" s="16"/>
      <c r="F859" s="16"/>
      <c r="G859" s="16"/>
      <c r="H859" s="13"/>
      <c r="I859" s="15"/>
      <c r="J859" s="15"/>
      <c r="K859" s="15"/>
      <c r="L859" s="16"/>
      <c r="M859" s="16"/>
      <c r="N859" s="16"/>
      <c r="O859" s="16"/>
      <c r="P859" s="150"/>
      <c r="Q859" s="16"/>
      <c r="R859" s="16"/>
      <c r="S859" s="16"/>
      <c r="T859" s="16"/>
      <c r="U859" s="2"/>
      <c r="V859" s="2"/>
      <c r="W859" s="2"/>
      <c r="X859" s="2"/>
      <c r="Y859" s="2"/>
      <c r="Z859" s="2"/>
    </row>
    <row r="860" ht="14.25" customHeight="1">
      <c r="A860" s="151"/>
      <c r="B860" s="123"/>
      <c r="C860" s="16"/>
      <c r="D860" s="16"/>
      <c r="E860" s="16"/>
      <c r="F860" s="16"/>
      <c r="G860" s="16"/>
      <c r="H860" s="13"/>
      <c r="I860" s="15"/>
      <c r="J860" s="15"/>
      <c r="K860" s="15"/>
      <c r="L860" s="16"/>
      <c r="M860" s="16"/>
      <c r="N860" s="16"/>
      <c r="O860" s="16"/>
      <c r="P860" s="150"/>
      <c r="Q860" s="16"/>
      <c r="R860" s="16"/>
      <c r="S860" s="16"/>
      <c r="T860" s="16"/>
      <c r="U860" s="2"/>
      <c r="V860" s="2"/>
      <c r="W860" s="2"/>
      <c r="X860" s="2"/>
      <c r="Y860" s="2"/>
      <c r="Z860" s="2"/>
    </row>
    <row r="861" ht="14.25" customHeight="1">
      <c r="A861" s="151"/>
      <c r="B861" s="123"/>
      <c r="C861" s="16"/>
      <c r="D861" s="16"/>
      <c r="E861" s="16"/>
      <c r="F861" s="16"/>
      <c r="G861" s="16"/>
      <c r="H861" s="13"/>
      <c r="I861" s="15"/>
      <c r="J861" s="15"/>
      <c r="K861" s="15"/>
      <c r="L861" s="16"/>
      <c r="M861" s="16"/>
      <c r="N861" s="16"/>
      <c r="O861" s="16"/>
      <c r="P861" s="150"/>
      <c r="Q861" s="16"/>
      <c r="R861" s="16"/>
      <c r="S861" s="16"/>
      <c r="T861" s="16"/>
      <c r="U861" s="2"/>
      <c r="V861" s="2"/>
      <c r="W861" s="2"/>
      <c r="X861" s="2"/>
      <c r="Y861" s="2"/>
      <c r="Z861" s="2"/>
    </row>
    <row r="862" ht="14.25" customHeight="1">
      <c r="A862" s="151"/>
      <c r="B862" s="123"/>
      <c r="C862" s="16"/>
      <c r="D862" s="16"/>
      <c r="E862" s="16"/>
      <c r="F862" s="16"/>
      <c r="G862" s="16"/>
      <c r="H862" s="13"/>
      <c r="I862" s="15"/>
      <c r="J862" s="15"/>
      <c r="K862" s="15"/>
      <c r="L862" s="16"/>
      <c r="M862" s="16"/>
      <c r="N862" s="16"/>
      <c r="O862" s="16"/>
      <c r="P862" s="150"/>
      <c r="Q862" s="16"/>
      <c r="R862" s="16"/>
      <c r="S862" s="16"/>
      <c r="T862" s="16"/>
      <c r="U862" s="2"/>
      <c r="V862" s="2"/>
      <c r="W862" s="2"/>
      <c r="X862" s="2"/>
      <c r="Y862" s="2"/>
      <c r="Z862" s="2"/>
    </row>
    <row r="863" ht="14.25" customHeight="1">
      <c r="A863" s="151"/>
      <c r="B863" s="123"/>
      <c r="C863" s="16"/>
      <c r="D863" s="16"/>
      <c r="E863" s="16"/>
      <c r="F863" s="16"/>
      <c r="G863" s="16"/>
      <c r="H863" s="13"/>
      <c r="I863" s="15"/>
      <c r="J863" s="15"/>
      <c r="K863" s="15"/>
      <c r="L863" s="16"/>
      <c r="M863" s="16"/>
      <c r="N863" s="16"/>
      <c r="O863" s="16"/>
      <c r="P863" s="150"/>
      <c r="Q863" s="16"/>
      <c r="R863" s="16"/>
      <c r="S863" s="16"/>
      <c r="T863" s="16"/>
      <c r="U863" s="2"/>
      <c r="V863" s="2"/>
      <c r="W863" s="2"/>
      <c r="X863" s="2"/>
      <c r="Y863" s="2"/>
      <c r="Z863" s="2"/>
    </row>
    <row r="864" ht="14.25" customHeight="1">
      <c r="A864" s="151"/>
      <c r="B864" s="123"/>
      <c r="C864" s="16"/>
      <c r="D864" s="16"/>
      <c r="E864" s="16"/>
      <c r="F864" s="16"/>
      <c r="G864" s="16"/>
      <c r="H864" s="13"/>
      <c r="I864" s="15"/>
      <c r="J864" s="15"/>
      <c r="K864" s="15"/>
      <c r="L864" s="16"/>
      <c r="M864" s="16"/>
      <c r="N864" s="16"/>
      <c r="O864" s="16"/>
      <c r="P864" s="150"/>
      <c r="Q864" s="16"/>
      <c r="R864" s="16"/>
      <c r="S864" s="16"/>
      <c r="T864" s="16"/>
      <c r="U864" s="2"/>
      <c r="V864" s="2"/>
      <c r="W864" s="2"/>
      <c r="X864" s="2"/>
      <c r="Y864" s="2"/>
      <c r="Z864" s="2"/>
    </row>
    <row r="865" ht="14.25" customHeight="1">
      <c r="A865" s="151"/>
      <c r="B865" s="123"/>
      <c r="C865" s="16"/>
      <c r="D865" s="16"/>
      <c r="E865" s="16"/>
      <c r="F865" s="16"/>
      <c r="G865" s="16"/>
      <c r="H865" s="13"/>
      <c r="I865" s="15"/>
      <c r="J865" s="15"/>
      <c r="K865" s="15"/>
      <c r="L865" s="16"/>
      <c r="M865" s="16"/>
      <c r="N865" s="16"/>
      <c r="O865" s="16"/>
      <c r="P865" s="150"/>
      <c r="Q865" s="16"/>
      <c r="R865" s="16"/>
      <c r="S865" s="16"/>
      <c r="T865" s="16"/>
      <c r="U865" s="2"/>
      <c r="V865" s="2"/>
      <c r="W865" s="2"/>
      <c r="X865" s="2"/>
      <c r="Y865" s="2"/>
      <c r="Z865" s="2"/>
    </row>
    <row r="866" ht="14.25" customHeight="1">
      <c r="A866" s="151"/>
      <c r="B866" s="123"/>
      <c r="C866" s="16"/>
      <c r="D866" s="16"/>
      <c r="E866" s="16"/>
      <c r="F866" s="16"/>
      <c r="G866" s="16"/>
      <c r="H866" s="13"/>
      <c r="I866" s="15"/>
      <c r="J866" s="15"/>
      <c r="K866" s="15"/>
      <c r="L866" s="16"/>
      <c r="M866" s="16"/>
      <c r="N866" s="16"/>
      <c r="O866" s="16"/>
      <c r="P866" s="150"/>
      <c r="Q866" s="16"/>
      <c r="R866" s="16"/>
      <c r="S866" s="16"/>
      <c r="T866" s="16"/>
      <c r="U866" s="2"/>
      <c r="V866" s="2"/>
      <c r="W866" s="2"/>
      <c r="X866" s="2"/>
      <c r="Y866" s="2"/>
      <c r="Z866" s="2"/>
    </row>
    <row r="867" ht="14.25" customHeight="1">
      <c r="A867" s="151"/>
      <c r="B867" s="123"/>
      <c r="C867" s="16"/>
      <c r="D867" s="16"/>
      <c r="E867" s="16"/>
      <c r="F867" s="16"/>
      <c r="G867" s="16"/>
      <c r="H867" s="13"/>
      <c r="I867" s="15"/>
      <c r="J867" s="15"/>
      <c r="K867" s="15"/>
      <c r="L867" s="16"/>
      <c r="M867" s="16"/>
      <c r="N867" s="16"/>
      <c r="O867" s="16"/>
      <c r="P867" s="150"/>
      <c r="Q867" s="16"/>
      <c r="R867" s="16"/>
      <c r="S867" s="16"/>
      <c r="T867" s="16"/>
      <c r="U867" s="2"/>
      <c r="V867" s="2"/>
      <c r="W867" s="2"/>
      <c r="X867" s="2"/>
      <c r="Y867" s="2"/>
      <c r="Z867" s="2"/>
    </row>
    <row r="868" ht="14.25" customHeight="1">
      <c r="A868" s="151"/>
      <c r="B868" s="123"/>
      <c r="C868" s="16"/>
      <c r="D868" s="16"/>
      <c r="E868" s="16"/>
      <c r="F868" s="16"/>
      <c r="G868" s="16"/>
      <c r="H868" s="13"/>
      <c r="I868" s="15"/>
      <c r="J868" s="15"/>
      <c r="K868" s="15"/>
      <c r="L868" s="16"/>
      <c r="M868" s="16"/>
      <c r="N868" s="16"/>
      <c r="O868" s="16"/>
      <c r="P868" s="150"/>
      <c r="Q868" s="16"/>
      <c r="R868" s="16"/>
      <c r="S868" s="16"/>
      <c r="T868" s="16"/>
      <c r="U868" s="2"/>
      <c r="V868" s="2"/>
      <c r="W868" s="2"/>
      <c r="X868" s="2"/>
      <c r="Y868" s="2"/>
      <c r="Z868" s="2"/>
    </row>
    <row r="869" ht="14.25" customHeight="1">
      <c r="A869" s="151"/>
      <c r="B869" s="123"/>
      <c r="C869" s="16"/>
      <c r="D869" s="16"/>
      <c r="E869" s="16"/>
      <c r="F869" s="16"/>
      <c r="G869" s="16"/>
      <c r="H869" s="13"/>
      <c r="I869" s="15"/>
      <c r="J869" s="15"/>
      <c r="K869" s="15"/>
      <c r="L869" s="16"/>
      <c r="M869" s="16"/>
      <c r="N869" s="16"/>
      <c r="O869" s="16"/>
      <c r="P869" s="150"/>
      <c r="Q869" s="16"/>
      <c r="R869" s="16"/>
      <c r="S869" s="16"/>
      <c r="T869" s="16"/>
      <c r="U869" s="2"/>
      <c r="V869" s="2"/>
      <c r="W869" s="2"/>
      <c r="X869" s="2"/>
      <c r="Y869" s="2"/>
      <c r="Z869" s="2"/>
    </row>
    <row r="870" ht="14.25" customHeight="1">
      <c r="A870" s="151"/>
      <c r="B870" s="123"/>
      <c r="C870" s="16"/>
      <c r="D870" s="16"/>
      <c r="E870" s="16"/>
      <c r="F870" s="16"/>
      <c r="G870" s="16"/>
      <c r="H870" s="13"/>
      <c r="I870" s="15"/>
      <c r="J870" s="15"/>
      <c r="K870" s="15"/>
      <c r="L870" s="16"/>
      <c r="M870" s="16"/>
      <c r="N870" s="16"/>
      <c r="O870" s="16"/>
      <c r="P870" s="150"/>
      <c r="Q870" s="16"/>
      <c r="R870" s="16"/>
      <c r="S870" s="16"/>
      <c r="T870" s="16"/>
      <c r="U870" s="2"/>
      <c r="V870" s="2"/>
      <c r="W870" s="2"/>
      <c r="X870" s="2"/>
      <c r="Y870" s="2"/>
      <c r="Z870" s="2"/>
    </row>
    <row r="871" ht="14.25" customHeight="1">
      <c r="A871" s="151"/>
      <c r="B871" s="123"/>
      <c r="C871" s="16"/>
      <c r="D871" s="16"/>
      <c r="E871" s="16"/>
      <c r="F871" s="16"/>
      <c r="G871" s="16"/>
      <c r="H871" s="13"/>
      <c r="I871" s="15"/>
      <c r="J871" s="15"/>
      <c r="K871" s="15"/>
      <c r="L871" s="16"/>
      <c r="M871" s="16"/>
      <c r="N871" s="16"/>
      <c r="O871" s="16"/>
      <c r="P871" s="150"/>
      <c r="Q871" s="16"/>
      <c r="R871" s="16"/>
      <c r="S871" s="16"/>
      <c r="T871" s="16"/>
      <c r="U871" s="2"/>
      <c r="V871" s="2"/>
      <c r="W871" s="2"/>
      <c r="X871" s="2"/>
      <c r="Y871" s="2"/>
      <c r="Z871" s="2"/>
    </row>
    <row r="872" ht="14.25" customHeight="1">
      <c r="A872" s="151"/>
      <c r="B872" s="123"/>
      <c r="C872" s="16"/>
      <c r="D872" s="16"/>
      <c r="E872" s="16"/>
      <c r="F872" s="16"/>
      <c r="G872" s="16"/>
      <c r="H872" s="13"/>
      <c r="I872" s="15"/>
      <c r="J872" s="15"/>
      <c r="K872" s="15"/>
      <c r="L872" s="16"/>
      <c r="M872" s="16"/>
      <c r="N872" s="16"/>
      <c r="O872" s="16"/>
      <c r="P872" s="150"/>
      <c r="Q872" s="16"/>
      <c r="R872" s="16"/>
      <c r="S872" s="16"/>
      <c r="T872" s="16"/>
      <c r="U872" s="2"/>
      <c r="V872" s="2"/>
      <c r="W872" s="2"/>
      <c r="X872" s="2"/>
      <c r="Y872" s="2"/>
      <c r="Z872" s="2"/>
    </row>
    <row r="873" ht="14.25" customHeight="1">
      <c r="A873" s="151"/>
      <c r="B873" s="123"/>
      <c r="C873" s="16"/>
      <c r="D873" s="16"/>
      <c r="E873" s="16"/>
      <c r="F873" s="16"/>
      <c r="G873" s="16"/>
      <c r="H873" s="13"/>
      <c r="I873" s="15"/>
      <c r="J873" s="15"/>
      <c r="K873" s="15"/>
      <c r="L873" s="16"/>
      <c r="M873" s="16"/>
      <c r="N873" s="16"/>
      <c r="O873" s="16"/>
      <c r="P873" s="150"/>
      <c r="Q873" s="16"/>
      <c r="R873" s="16"/>
      <c r="S873" s="16"/>
      <c r="T873" s="16"/>
      <c r="U873" s="2"/>
      <c r="V873" s="2"/>
      <c r="W873" s="2"/>
      <c r="X873" s="2"/>
      <c r="Y873" s="2"/>
      <c r="Z873" s="2"/>
    </row>
    <row r="874" ht="14.25" customHeight="1">
      <c r="A874" s="151"/>
      <c r="B874" s="123"/>
      <c r="C874" s="16"/>
      <c r="D874" s="16"/>
      <c r="E874" s="16"/>
      <c r="F874" s="16"/>
      <c r="G874" s="16"/>
      <c r="H874" s="13"/>
      <c r="I874" s="15"/>
      <c r="J874" s="15"/>
      <c r="K874" s="15"/>
      <c r="L874" s="16"/>
      <c r="M874" s="16"/>
      <c r="N874" s="16"/>
      <c r="O874" s="16"/>
      <c r="P874" s="150"/>
      <c r="Q874" s="16"/>
      <c r="R874" s="16"/>
      <c r="S874" s="16"/>
      <c r="T874" s="16"/>
      <c r="U874" s="2"/>
      <c r="V874" s="2"/>
      <c r="W874" s="2"/>
      <c r="X874" s="2"/>
      <c r="Y874" s="2"/>
      <c r="Z874" s="2"/>
    </row>
    <row r="875" ht="14.25" customHeight="1">
      <c r="A875" s="151"/>
      <c r="B875" s="123"/>
      <c r="C875" s="16"/>
      <c r="D875" s="16"/>
      <c r="E875" s="16"/>
      <c r="F875" s="16"/>
      <c r="G875" s="16"/>
      <c r="H875" s="13"/>
      <c r="I875" s="15"/>
      <c r="J875" s="15"/>
      <c r="K875" s="15"/>
      <c r="L875" s="16"/>
      <c r="M875" s="16"/>
      <c r="N875" s="16"/>
      <c r="O875" s="16"/>
      <c r="P875" s="150"/>
      <c r="Q875" s="16"/>
      <c r="R875" s="16"/>
      <c r="S875" s="16"/>
      <c r="T875" s="16"/>
      <c r="U875" s="2"/>
      <c r="V875" s="2"/>
      <c r="W875" s="2"/>
      <c r="X875" s="2"/>
      <c r="Y875" s="2"/>
      <c r="Z875" s="2"/>
    </row>
    <row r="876" ht="14.25" customHeight="1">
      <c r="A876" s="151"/>
      <c r="B876" s="123"/>
      <c r="C876" s="16"/>
      <c r="D876" s="16"/>
      <c r="E876" s="16"/>
      <c r="F876" s="16"/>
      <c r="G876" s="16"/>
      <c r="H876" s="13"/>
      <c r="I876" s="15"/>
      <c r="J876" s="15"/>
      <c r="K876" s="15"/>
      <c r="L876" s="16"/>
      <c r="M876" s="16"/>
      <c r="N876" s="16"/>
      <c r="O876" s="16"/>
      <c r="P876" s="150"/>
      <c r="Q876" s="16"/>
      <c r="R876" s="16"/>
      <c r="S876" s="16"/>
      <c r="T876" s="16"/>
      <c r="U876" s="2"/>
      <c r="V876" s="2"/>
      <c r="W876" s="2"/>
      <c r="X876" s="2"/>
      <c r="Y876" s="2"/>
      <c r="Z876" s="2"/>
    </row>
    <row r="877" ht="14.25" customHeight="1">
      <c r="A877" s="151"/>
      <c r="B877" s="123"/>
      <c r="C877" s="16"/>
      <c r="D877" s="16"/>
      <c r="E877" s="16"/>
      <c r="F877" s="16"/>
      <c r="G877" s="16"/>
      <c r="H877" s="13"/>
      <c r="I877" s="15"/>
      <c r="J877" s="15"/>
      <c r="K877" s="15"/>
      <c r="L877" s="16"/>
      <c r="M877" s="16"/>
      <c r="N877" s="16"/>
      <c r="O877" s="16"/>
      <c r="P877" s="150"/>
      <c r="Q877" s="16"/>
      <c r="R877" s="16"/>
      <c r="S877" s="16"/>
      <c r="T877" s="16"/>
      <c r="U877" s="2"/>
      <c r="V877" s="2"/>
      <c r="W877" s="2"/>
      <c r="X877" s="2"/>
      <c r="Y877" s="2"/>
      <c r="Z877" s="2"/>
    </row>
    <row r="878" ht="14.25" customHeight="1">
      <c r="A878" s="151"/>
      <c r="B878" s="123"/>
      <c r="C878" s="16"/>
      <c r="D878" s="16"/>
      <c r="E878" s="16"/>
      <c r="F878" s="16"/>
      <c r="G878" s="16"/>
      <c r="H878" s="13"/>
      <c r="I878" s="15"/>
      <c r="J878" s="15"/>
      <c r="K878" s="15"/>
      <c r="L878" s="16"/>
      <c r="M878" s="16"/>
      <c r="N878" s="16"/>
      <c r="O878" s="16"/>
      <c r="P878" s="150"/>
      <c r="Q878" s="16"/>
      <c r="R878" s="16"/>
      <c r="S878" s="16"/>
      <c r="T878" s="16"/>
      <c r="U878" s="2"/>
      <c r="V878" s="2"/>
      <c r="W878" s="2"/>
      <c r="X878" s="2"/>
      <c r="Y878" s="2"/>
      <c r="Z878" s="2"/>
    </row>
    <row r="879" ht="14.25" customHeight="1">
      <c r="A879" s="151"/>
      <c r="B879" s="123"/>
      <c r="C879" s="16"/>
      <c r="D879" s="16"/>
      <c r="E879" s="16"/>
      <c r="F879" s="16"/>
      <c r="G879" s="16"/>
      <c r="H879" s="13"/>
      <c r="I879" s="15"/>
      <c r="J879" s="15"/>
      <c r="K879" s="15"/>
      <c r="L879" s="16"/>
      <c r="M879" s="16"/>
      <c r="N879" s="16"/>
      <c r="O879" s="16"/>
      <c r="P879" s="150"/>
      <c r="Q879" s="16"/>
      <c r="R879" s="16"/>
      <c r="S879" s="16"/>
      <c r="T879" s="16"/>
      <c r="U879" s="2"/>
      <c r="V879" s="2"/>
      <c r="W879" s="2"/>
      <c r="X879" s="2"/>
      <c r="Y879" s="2"/>
      <c r="Z879" s="2"/>
    </row>
    <row r="880" ht="14.25" customHeight="1">
      <c r="A880" s="151"/>
      <c r="B880" s="123"/>
      <c r="C880" s="16"/>
      <c r="D880" s="16"/>
      <c r="E880" s="16"/>
      <c r="F880" s="16"/>
      <c r="G880" s="16"/>
      <c r="H880" s="13"/>
      <c r="I880" s="15"/>
      <c r="J880" s="15"/>
      <c r="K880" s="15"/>
      <c r="L880" s="16"/>
      <c r="M880" s="16"/>
      <c r="N880" s="16"/>
      <c r="O880" s="16"/>
      <c r="P880" s="150"/>
      <c r="Q880" s="16"/>
      <c r="R880" s="16"/>
      <c r="S880" s="16"/>
      <c r="T880" s="16"/>
      <c r="U880" s="2"/>
      <c r="V880" s="2"/>
      <c r="W880" s="2"/>
      <c r="X880" s="2"/>
      <c r="Y880" s="2"/>
      <c r="Z880" s="2"/>
    </row>
    <row r="881" ht="14.25" customHeight="1">
      <c r="A881" s="151"/>
      <c r="B881" s="123"/>
      <c r="C881" s="16"/>
      <c r="D881" s="16"/>
      <c r="E881" s="16"/>
      <c r="F881" s="16"/>
      <c r="G881" s="16"/>
      <c r="H881" s="13"/>
      <c r="I881" s="15"/>
      <c r="J881" s="15"/>
      <c r="K881" s="15"/>
      <c r="L881" s="16"/>
      <c r="M881" s="16"/>
      <c r="N881" s="16"/>
      <c r="O881" s="16"/>
      <c r="P881" s="150"/>
      <c r="Q881" s="16"/>
      <c r="R881" s="16"/>
      <c r="S881" s="16"/>
      <c r="T881" s="16"/>
      <c r="U881" s="2"/>
      <c r="V881" s="2"/>
      <c r="W881" s="2"/>
      <c r="X881" s="2"/>
      <c r="Y881" s="2"/>
      <c r="Z881" s="2"/>
    </row>
    <row r="882" ht="14.25" customHeight="1">
      <c r="A882" s="151"/>
      <c r="B882" s="123"/>
      <c r="C882" s="16"/>
      <c r="D882" s="16"/>
      <c r="E882" s="16"/>
      <c r="F882" s="16"/>
      <c r="G882" s="16"/>
      <c r="H882" s="13"/>
      <c r="I882" s="15"/>
      <c r="J882" s="15"/>
      <c r="K882" s="15"/>
      <c r="L882" s="16"/>
      <c r="M882" s="16"/>
      <c r="N882" s="16"/>
      <c r="O882" s="16"/>
      <c r="P882" s="150"/>
      <c r="Q882" s="16"/>
      <c r="R882" s="16"/>
      <c r="S882" s="16"/>
      <c r="T882" s="16"/>
      <c r="U882" s="2"/>
      <c r="V882" s="2"/>
      <c r="W882" s="2"/>
      <c r="X882" s="2"/>
      <c r="Y882" s="2"/>
      <c r="Z882" s="2"/>
    </row>
    <row r="883" ht="14.25" customHeight="1">
      <c r="A883" s="151"/>
      <c r="B883" s="123"/>
      <c r="C883" s="16"/>
      <c r="D883" s="16"/>
      <c r="E883" s="16"/>
      <c r="F883" s="16"/>
      <c r="G883" s="16"/>
      <c r="H883" s="13"/>
      <c r="I883" s="15"/>
      <c r="J883" s="15"/>
      <c r="K883" s="15"/>
      <c r="L883" s="16"/>
      <c r="M883" s="16"/>
      <c r="N883" s="16"/>
      <c r="O883" s="16"/>
      <c r="P883" s="150"/>
      <c r="Q883" s="16"/>
      <c r="R883" s="16"/>
      <c r="S883" s="16"/>
      <c r="T883" s="16"/>
      <c r="U883" s="2"/>
      <c r="V883" s="2"/>
      <c r="W883" s="2"/>
      <c r="X883" s="2"/>
      <c r="Y883" s="2"/>
      <c r="Z883" s="2"/>
    </row>
    <row r="884" ht="14.25" customHeight="1">
      <c r="A884" s="151"/>
      <c r="B884" s="123"/>
      <c r="C884" s="16"/>
      <c r="D884" s="16"/>
      <c r="E884" s="16"/>
      <c r="F884" s="16"/>
      <c r="G884" s="16"/>
      <c r="H884" s="13"/>
      <c r="I884" s="15"/>
      <c r="J884" s="15"/>
      <c r="K884" s="15"/>
      <c r="L884" s="16"/>
      <c r="M884" s="16"/>
      <c r="N884" s="16"/>
      <c r="O884" s="16"/>
      <c r="P884" s="150"/>
      <c r="Q884" s="16"/>
      <c r="R884" s="16"/>
      <c r="S884" s="16"/>
      <c r="T884" s="16"/>
      <c r="U884" s="2"/>
      <c r="V884" s="2"/>
      <c r="W884" s="2"/>
      <c r="X884" s="2"/>
      <c r="Y884" s="2"/>
      <c r="Z884" s="2"/>
    </row>
    <row r="885" ht="14.25" customHeight="1">
      <c r="A885" s="151"/>
      <c r="B885" s="123"/>
      <c r="C885" s="16"/>
      <c r="D885" s="16"/>
      <c r="E885" s="16"/>
      <c r="F885" s="16"/>
      <c r="G885" s="16"/>
      <c r="H885" s="13"/>
      <c r="I885" s="15"/>
      <c r="J885" s="15"/>
      <c r="K885" s="15"/>
      <c r="L885" s="16"/>
      <c r="M885" s="16"/>
      <c r="N885" s="16"/>
      <c r="O885" s="16"/>
      <c r="P885" s="150"/>
      <c r="Q885" s="16"/>
      <c r="R885" s="16"/>
      <c r="S885" s="16"/>
      <c r="T885" s="16"/>
      <c r="U885" s="2"/>
      <c r="V885" s="2"/>
      <c r="W885" s="2"/>
      <c r="X885" s="2"/>
      <c r="Y885" s="2"/>
      <c r="Z885" s="2"/>
    </row>
    <row r="886" ht="14.25" customHeight="1">
      <c r="A886" s="151"/>
      <c r="B886" s="123"/>
      <c r="C886" s="16"/>
      <c r="D886" s="16"/>
      <c r="E886" s="16"/>
      <c r="F886" s="16"/>
      <c r="G886" s="16"/>
      <c r="H886" s="13"/>
      <c r="I886" s="15"/>
      <c r="J886" s="15"/>
      <c r="K886" s="15"/>
      <c r="L886" s="16"/>
      <c r="M886" s="16"/>
      <c r="N886" s="16"/>
      <c r="O886" s="16"/>
      <c r="P886" s="150"/>
      <c r="Q886" s="16"/>
      <c r="R886" s="16"/>
      <c r="S886" s="16"/>
      <c r="T886" s="16"/>
      <c r="U886" s="2"/>
      <c r="V886" s="2"/>
      <c r="W886" s="2"/>
      <c r="X886" s="2"/>
      <c r="Y886" s="2"/>
      <c r="Z886" s="2"/>
    </row>
    <row r="887" ht="14.25" customHeight="1">
      <c r="A887" s="151"/>
      <c r="B887" s="123"/>
      <c r="C887" s="16"/>
      <c r="D887" s="16"/>
      <c r="E887" s="16"/>
      <c r="F887" s="16"/>
      <c r="G887" s="16"/>
      <c r="H887" s="13"/>
      <c r="I887" s="15"/>
      <c r="J887" s="15"/>
      <c r="K887" s="15"/>
      <c r="L887" s="16"/>
      <c r="M887" s="16"/>
      <c r="N887" s="16"/>
      <c r="O887" s="16"/>
      <c r="P887" s="150"/>
      <c r="Q887" s="16"/>
      <c r="R887" s="16"/>
      <c r="S887" s="16"/>
      <c r="T887" s="16"/>
      <c r="U887" s="2"/>
      <c r="V887" s="2"/>
      <c r="W887" s="2"/>
      <c r="X887" s="2"/>
      <c r="Y887" s="2"/>
      <c r="Z887" s="2"/>
    </row>
    <row r="888" ht="14.25" customHeight="1">
      <c r="A888" s="151"/>
      <c r="B888" s="123"/>
      <c r="C888" s="16"/>
      <c r="D888" s="16"/>
      <c r="E888" s="16"/>
      <c r="F888" s="16"/>
      <c r="G888" s="16"/>
      <c r="H888" s="13"/>
      <c r="I888" s="15"/>
      <c r="J888" s="15"/>
      <c r="K888" s="15"/>
      <c r="L888" s="16"/>
      <c r="M888" s="16"/>
      <c r="N888" s="16"/>
      <c r="O888" s="16"/>
      <c r="P888" s="150"/>
      <c r="Q888" s="16"/>
      <c r="R888" s="16"/>
      <c r="S888" s="16"/>
      <c r="T888" s="16"/>
      <c r="U888" s="2"/>
      <c r="V888" s="2"/>
      <c r="W888" s="2"/>
      <c r="X888" s="2"/>
      <c r="Y888" s="2"/>
      <c r="Z888" s="2"/>
    </row>
    <row r="889" ht="14.25" customHeight="1">
      <c r="A889" s="151"/>
      <c r="B889" s="123"/>
      <c r="C889" s="16"/>
      <c r="D889" s="16"/>
      <c r="E889" s="16"/>
      <c r="F889" s="16"/>
      <c r="G889" s="16"/>
      <c r="H889" s="13"/>
      <c r="I889" s="15"/>
      <c r="J889" s="15"/>
      <c r="K889" s="15"/>
      <c r="L889" s="16"/>
      <c r="M889" s="16"/>
      <c r="N889" s="16"/>
      <c r="O889" s="16"/>
      <c r="P889" s="150"/>
      <c r="Q889" s="16"/>
      <c r="R889" s="16"/>
      <c r="S889" s="16"/>
      <c r="T889" s="16"/>
      <c r="U889" s="2"/>
      <c r="V889" s="2"/>
      <c r="W889" s="2"/>
      <c r="X889" s="2"/>
      <c r="Y889" s="2"/>
      <c r="Z889" s="2"/>
    </row>
    <row r="890" ht="14.25" customHeight="1">
      <c r="A890" s="151"/>
      <c r="B890" s="123"/>
      <c r="C890" s="16"/>
      <c r="D890" s="16"/>
      <c r="E890" s="16"/>
      <c r="F890" s="16"/>
      <c r="G890" s="16"/>
      <c r="H890" s="13"/>
      <c r="I890" s="15"/>
      <c r="J890" s="15"/>
      <c r="K890" s="15"/>
      <c r="L890" s="16"/>
      <c r="M890" s="16"/>
      <c r="N890" s="16"/>
      <c r="O890" s="16"/>
      <c r="P890" s="150"/>
      <c r="Q890" s="16"/>
      <c r="R890" s="16"/>
      <c r="S890" s="16"/>
      <c r="T890" s="16"/>
      <c r="U890" s="2"/>
      <c r="V890" s="2"/>
      <c r="W890" s="2"/>
      <c r="X890" s="2"/>
      <c r="Y890" s="2"/>
      <c r="Z890" s="2"/>
    </row>
    <row r="891" ht="14.25" customHeight="1">
      <c r="A891" s="151"/>
      <c r="B891" s="123"/>
      <c r="C891" s="16"/>
      <c r="D891" s="16"/>
      <c r="E891" s="16"/>
      <c r="F891" s="16"/>
      <c r="G891" s="16"/>
      <c r="H891" s="13"/>
      <c r="I891" s="15"/>
      <c r="J891" s="15"/>
      <c r="K891" s="15"/>
      <c r="L891" s="16"/>
      <c r="M891" s="16"/>
      <c r="N891" s="16"/>
      <c r="O891" s="16"/>
      <c r="P891" s="150"/>
      <c r="Q891" s="16"/>
      <c r="R891" s="16"/>
      <c r="S891" s="16"/>
      <c r="T891" s="16"/>
      <c r="U891" s="2"/>
      <c r="V891" s="2"/>
      <c r="W891" s="2"/>
      <c r="X891" s="2"/>
      <c r="Y891" s="2"/>
      <c r="Z891" s="2"/>
    </row>
    <row r="892" ht="14.25" customHeight="1">
      <c r="A892" s="151"/>
      <c r="B892" s="123"/>
      <c r="C892" s="16"/>
      <c r="D892" s="16"/>
      <c r="E892" s="16"/>
      <c r="F892" s="16"/>
      <c r="G892" s="16"/>
      <c r="H892" s="13"/>
      <c r="I892" s="15"/>
      <c r="J892" s="15"/>
      <c r="K892" s="15"/>
      <c r="L892" s="16"/>
      <c r="M892" s="16"/>
      <c r="N892" s="16"/>
      <c r="O892" s="16"/>
      <c r="P892" s="150"/>
      <c r="Q892" s="16"/>
      <c r="R892" s="16"/>
      <c r="S892" s="16"/>
      <c r="T892" s="16"/>
      <c r="U892" s="2"/>
      <c r="V892" s="2"/>
      <c r="W892" s="2"/>
      <c r="X892" s="2"/>
      <c r="Y892" s="2"/>
      <c r="Z892" s="2"/>
    </row>
    <row r="893" ht="14.25" customHeight="1">
      <c r="A893" s="151"/>
      <c r="B893" s="123"/>
      <c r="C893" s="16"/>
      <c r="D893" s="16"/>
      <c r="E893" s="16"/>
      <c r="F893" s="16"/>
      <c r="G893" s="16"/>
      <c r="H893" s="13"/>
      <c r="I893" s="15"/>
      <c r="J893" s="15"/>
      <c r="K893" s="15"/>
      <c r="L893" s="16"/>
      <c r="M893" s="16"/>
      <c r="N893" s="16"/>
      <c r="O893" s="16"/>
      <c r="P893" s="150"/>
      <c r="Q893" s="16"/>
      <c r="R893" s="16"/>
      <c r="S893" s="16"/>
      <c r="T893" s="16"/>
      <c r="U893" s="2"/>
      <c r="V893" s="2"/>
      <c r="W893" s="2"/>
      <c r="X893" s="2"/>
      <c r="Y893" s="2"/>
      <c r="Z893" s="2"/>
    </row>
    <row r="894" ht="14.25" customHeight="1">
      <c r="A894" s="151"/>
      <c r="B894" s="123"/>
      <c r="C894" s="16"/>
      <c r="D894" s="16"/>
      <c r="E894" s="16"/>
      <c r="F894" s="16"/>
      <c r="G894" s="16"/>
      <c r="H894" s="13"/>
      <c r="I894" s="15"/>
      <c r="J894" s="15"/>
      <c r="K894" s="15"/>
      <c r="L894" s="16"/>
      <c r="M894" s="16"/>
      <c r="N894" s="16"/>
      <c r="O894" s="16"/>
      <c r="P894" s="150"/>
      <c r="Q894" s="16"/>
      <c r="R894" s="16"/>
      <c r="S894" s="16"/>
      <c r="T894" s="16"/>
      <c r="U894" s="2"/>
      <c r="V894" s="2"/>
      <c r="W894" s="2"/>
      <c r="X894" s="2"/>
      <c r="Y894" s="2"/>
      <c r="Z894" s="2"/>
    </row>
    <row r="895" ht="14.25" customHeight="1">
      <c r="A895" s="151"/>
      <c r="B895" s="123"/>
      <c r="C895" s="16"/>
      <c r="D895" s="16"/>
      <c r="E895" s="16"/>
      <c r="F895" s="16"/>
      <c r="G895" s="16"/>
      <c r="H895" s="13"/>
      <c r="I895" s="15"/>
      <c r="J895" s="15"/>
      <c r="K895" s="15"/>
      <c r="L895" s="16"/>
      <c r="M895" s="16"/>
      <c r="N895" s="16"/>
      <c r="O895" s="16"/>
      <c r="P895" s="150"/>
      <c r="Q895" s="16"/>
      <c r="R895" s="16"/>
      <c r="S895" s="16"/>
      <c r="T895" s="16"/>
      <c r="U895" s="2"/>
      <c r="V895" s="2"/>
      <c r="W895" s="2"/>
      <c r="X895" s="2"/>
      <c r="Y895" s="2"/>
      <c r="Z895" s="2"/>
    </row>
    <row r="896" ht="14.25" customHeight="1">
      <c r="A896" s="151"/>
      <c r="B896" s="123"/>
      <c r="C896" s="16"/>
      <c r="D896" s="16"/>
      <c r="E896" s="16"/>
      <c r="F896" s="16"/>
      <c r="G896" s="16"/>
      <c r="H896" s="13"/>
      <c r="I896" s="15"/>
      <c r="J896" s="15"/>
      <c r="K896" s="15"/>
      <c r="L896" s="16"/>
      <c r="M896" s="16"/>
      <c r="N896" s="16"/>
      <c r="O896" s="16"/>
      <c r="P896" s="150"/>
      <c r="Q896" s="16"/>
      <c r="R896" s="16"/>
      <c r="S896" s="16"/>
      <c r="T896" s="16"/>
      <c r="U896" s="2"/>
      <c r="V896" s="2"/>
      <c r="W896" s="2"/>
      <c r="X896" s="2"/>
      <c r="Y896" s="2"/>
      <c r="Z896" s="2"/>
    </row>
    <row r="897" ht="14.25" customHeight="1">
      <c r="A897" s="151"/>
      <c r="B897" s="123"/>
      <c r="C897" s="16"/>
      <c r="D897" s="16"/>
      <c r="E897" s="16"/>
      <c r="F897" s="16"/>
      <c r="G897" s="16"/>
      <c r="H897" s="13"/>
      <c r="I897" s="15"/>
      <c r="J897" s="15"/>
      <c r="K897" s="15"/>
      <c r="L897" s="16"/>
      <c r="M897" s="16"/>
      <c r="N897" s="16"/>
      <c r="O897" s="16"/>
      <c r="P897" s="150"/>
      <c r="Q897" s="16"/>
      <c r="R897" s="16"/>
      <c r="S897" s="16"/>
      <c r="T897" s="16"/>
      <c r="U897" s="2"/>
      <c r="V897" s="2"/>
      <c r="W897" s="2"/>
      <c r="X897" s="2"/>
      <c r="Y897" s="2"/>
      <c r="Z897" s="2"/>
    </row>
    <row r="898" ht="14.25" customHeight="1">
      <c r="A898" s="151"/>
      <c r="B898" s="123"/>
      <c r="C898" s="16"/>
      <c r="D898" s="16"/>
      <c r="E898" s="16"/>
      <c r="F898" s="16"/>
      <c r="G898" s="16"/>
      <c r="H898" s="13"/>
      <c r="I898" s="15"/>
      <c r="J898" s="15"/>
      <c r="K898" s="15"/>
      <c r="L898" s="16"/>
      <c r="M898" s="16"/>
      <c r="N898" s="16"/>
      <c r="O898" s="16"/>
      <c r="P898" s="150"/>
      <c r="Q898" s="16"/>
      <c r="R898" s="16"/>
      <c r="S898" s="16"/>
      <c r="T898" s="16"/>
      <c r="U898" s="2"/>
      <c r="V898" s="2"/>
      <c r="W898" s="2"/>
      <c r="X898" s="2"/>
      <c r="Y898" s="2"/>
      <c r="Z898" s="2"/>
    </row>
    <row r="899" ht="14.25" customHeight="1">
      <c r="A899" s="151"/>
      <c r="B899" s="123"/>
      <c r="C899" s="16"/>
      <c r="D899" s="16"/>
      <c r="E899" s="16"/>
      <c r="F899" s="16"/>
      <c r="G899" s="16"/>
      <c r="H899" s="13"/>
      <c r="I899" s="15"/>
      <c r="J899" s="15"/>
      <c r="K899" s="15"/>
      <c r="L899" s="16"/>
      <c r="M899" s="16"/>
      <c r="N899" s="16"/>
      <c r="O899" s="16"/>
      <c r="P899" s="150"/>
      <c r="Q899" s="16"/>
      <c r="R899" s="16"/>
      <c r="S899" s="16"/>
      <c r="T899" s="16"/>
      <c r="U899" s="2"/>
      <c r="V899" s="2"/>
      <c r="W899" s="2"/>
      <c r="X899" s="2"/>
      <c r="Y899" s="2"/>
      <c r="Z899" s="2"/>
    </row>
    <row r="900" ht="14.25" customHeight="1">
      <c r="A900" s="151"/>
      <c r="B900" s="123"/>
      <c r="C900" s="16"/>
      <c r="D900" s="16"/>
      <c r="E900" s="16"/>
      <c r="F900" s="16"/>
      <c r="G900" s="16"/>
      <c r="H900" s="13"/>
      <c r="I900" s="15"/>
      <c r="J900" s="15"/>
      <c r="K900" s="15"/>
      <c r="L900" s="16"/>
      <c r="M900" s="16"/>
      <c r="N900" s="16"/>
      <c r="O900" s="16"/>
      <c r="P900" s="150"/>
      <c r="Q900" s="16"/>
      <c r="R900" s="16"/>
      <c r="S900" s="16"/>
      <c r="T900" s="16"/>
      <c r="U900" s="2"/>
      <c r="V900" s="2"/>
      <c r="W900" s="2"/>
      <c r="X900" s="2"/>
      <c r="Y900" s="2"/>
      <c r="Z900" s="2"/>
    </row>
    <row r="901" ht="14.25" customHeight="1">
      <c r="A901" s="151"/>
      <c r="B901" s="123"/>
      <c r="C901" s="16"/>
      <c r="D901" s="16"/>
      <c r="E901" s="16"/>
      <c r="F901" s="16"/>
      <c r="G901" s="16"/>
      <c r="H901" s="13"/>
      <c r="I901" s="15"/>
      <c r="J901" s="15"/>
      <c r="K901" s="15"/>
      <c r="L901" s="16"/>
      <c r="M901" s="16"/>
      <c r="N901" s="16"/>
      <c r="O901" s="16"/>
      <c r="P901" s="150"/>
      <c r="Q901" s="16"/>
      <c r="R901" s="16"/>
      <c r="S901" s="16"/>
      <c r="T901" s="16"/>
      <c r="U901" s="2"/>
      <c r="V901" s="2"/>
      <c r="W901" s="2"/>
      <c r="X901" s="2"/>
      <c r="Y901" s="2"/>
      <c r="Z901" s="2"/>
    </row>
    <row r="902" ht="14.25" customHeight="1">
      <c r="A902" s="151"/>
      <c r="B902" s="123"/>
      <c r="C902" s="16"/>
      <c r="D902" s="16"/>
      <c r="E902" s="16"/>
      <c r="F902" s="16"/>
      <c r="G902" s="16"/>
      <c r="H902" s="13"/>
      <c r="I902" s="15"/>
      <c r="J902" s="15"/>
      <c r="K902" s="15"/>
      <c r="L902" s="16"/>
      <c r="M902" s="16"/>
      <c r="N902" s="16"/>
      <c r="O902" s="16"/>
      <c r="P902" s="150"/>
      <c r="Q902" s="16"/>
      <c r="R902" s="16"/>
      <c r="S902" s="16"/>
      <c r="T902" s="16"/>
      <c r="U902" s="2"/>
      <c r="V902" s="2"/>
      <c r="W902" s="2"/>
      <c r="X902" s="2"/>
      <c r="Y902" s="2"/>
      <c r="Z902" s="2"/>
    </row>
    <row r="903" ht="14.25" customHeight="1">
      <c r="A903" s="151"/>
      <c r="B903" s="123"/>
      <c r="C903" s="16"/>
      <c r="D903" s="16"/>
      <c r="E903" s="16"/>
      <c r="F903" s="16"/>
      <c r="G903" s="16"/>
      <c r="H903" s="13"/>
      <c r="I903" s="15"/>
      <c r="J903" s="15"/>
      <c r="K903" s="15"/>
      <c r="L903" s="16"/>
      <c r="M903" s="16"/>
      <c r="N903" s="16"/>
      <c r="O903" s="16"/>
      <c r="P903" s="150"/>
      <c r="Q903" s="16"/>
      <c r="R903" s="16"/>
      <c r="S903" s="16"/>
      <c r="T903" s="16"/>
      <c r="U903" s="2"/>
      <c r="V903" s="2"/>
      <c r="W903" s="2"/>
      <c r="X903" s="2"/>
      <c r="Y903" s="2"/>
      <c r="Z903" s="2"/>
    </row>
    <row r="904" ht="14.25" customHeight="1">
      <c r="A904" s="151"/>
      <c r="B904" s="123"/>
      <c r="C904" s="16"/>
      <c r="D904" s="16"/>
      <c r="E904" s="16"/>
      <c r="F904" s="16"/>
      <c r="G904" s="16"/>
      <c r="H904" s="13"/>
      <c r="I904" s="15"/>
      <c r="J904" s="15"/>
      <c r="K904" s="15"/>
      <c r="L904" s="16"/>
      <c r="M904" s="16"/>
      <c r="N904" s="16"/>
      <c r="O904" s="16"/>
      <c r="P904" s="150"/>
      <c r="Q904" s="16"/>
      <c r="R904" s="16"/>
      <c r="S904" s="16"/>
      <c r="T904" s="16"/>
      <c r="U904" s="2"/>
      <c r="V904" s="2"/>
      <c r="W904" s="2"/>
      <c r="X904" s="2"/>
      <c r="Y904" s="2"/>
      <c r="Z904" s="2"/>
    </row>
    <row r="905" ht="14.25" customHeight="1">
      <c r="A905" s="151"/>
      <c r="B905" s="123"/>
      <c r="C905" s="16"/>
      <c r="D905" s="16"/>
      <c r="E905" s="16"/>
      <c r="F905" s="16"/>
      <c r="G905" s="16"/>
      <c r="H905" s="13"/>
      <c r="I905" s="15"/>
      <c r="J905" s="15"/>
      <c r="K905" s="15"/>
      <c r="L905" s="16"/>
      <c r="M905" s="16"/>
      <c r="N905" s="16"/>
      <c r="O905" s="16"/>
      <c r="P905" s="150"/>
      <c r="Q905" s="16"/>
      <c r="R905" s="16"/>
      <c r="S905" s="16"/>
      <c r="T905" s="16"/>
      <c r="U905" s="2"/>
      <c r="V905" s="2"/>
      <c r="W905" s="2"/>
      <c r="X905" s="2"/>
      <c r="Y905" s="2"/>
      <c r="Z905" s="2"/>
    </row>
    <row r="906" ht="14.25" customHeight="1">
      <c r="A906" s="151"/>
      <c r="B906" s="123"/>
      <c r="C906" s="16"/>
      <c r="D906" s="16"/>
      <c r="E906" s="16"/>
      <c r="F906" s="16"/>
      <c r="G906" s="16"/>
      <c r="H906" s="13"/>
      <c r="I906" s="15"/>
      <c r="J906" s="15"/>
      <c r="K906" s="15"/>
      <c r="L906" s="16"/>
      <c r="M906" s="16"/>
      <c r="N906" s="16"/>
      <c r="O906" s="16"/>
      <c r="P906" s="150"/>
      <c r="Q906" s="16"/>
      <c r="R906" s="16"/>
      <c r="S906" s="16"/>
      <c r="T906" s="16"/>
      <c r="U906" s="2"/>
      <c r="V906" s="2"/>
      <c r="W906" s="2"/>
      <c r="X906" s="2"/>
      <c r="Y906" s="2"/>
      <c r="Z906" s="2"/>
    </row>
    <row r="907" ht="14.25" customHeight="1">
      <c r="A907" s="151"/>
      <c r="B907" s="123"/>
      <c r="C907" s="16"/>
      <c r="D907" s="16"/>
      <c r="E907" s="16"/>
      <c r="F907" s="16"/>
      <c r="G907" s="16"/>
      <c r="H907" s="13"/>
      <c r="I907" s="15"/>
      <c r="J907" s="15"/>
      <c r="K907" s="15"/>
      <c r="L907" s="16"/>
      <c r="M907" s="16"/>
      <c r="N907" s="16"/>
      <c r="O907" s="16"/>
      <c r="P907" s="150"/>
      <c r="Q907" s="16"/>
      <c r="R907" s="16"/>
      <c r="S907" s="16"/>
      <c r="T907" s="16"/>
      <c r="U907" s="2"/>
      <c r="V907" s="2"/>
      <c r="W907" s="2"/>
      <c r="X907" s="2"/>
      <c r="Y907" s="2"/>
      <c r="Z907" s="2"/>
    </row>
    <row r="908" ht="14.25" customHeight="1">
      <c r="A908" s="151"/>
      <c r="B908" s="123"/>
      <c r="C908" s="16"/>
      <c r="D908" s="16"/>
      <c r="E908" s="16"/>
      <c r="F908" s="16"/>
      <c r="G908" s="16"/>
      <c r="H908" s="13"/>
      <c r="I908" s="15"/>
      <c r="J908" s="15"/>
      <c r="K908" s="15"/>
      <c r="L908" s="16"/>
      <c r="M908" s="16"/>
      <c r="N908" s="16"/>
      <c r="O908" s="16"/>
      <c r="P908" s="150"/>
      <c r="Q908" s="16"/>
      <c r="R908" s="16"/>
      <c r="S908" s="16"/>
      <c r="T908" s="16"/>
      <c r="U908" s="2"/>
      <c r="V908" s="2"/>
      <c r="W908" s="2"/>
      <c r="X908" s="2"/>
      <c r="Y908" s="2"/>
      <c r="Z908" s="2"/>
    </row>
    <row r="909" ht="14.25" customHeight="1">
      <c r="A909" s="151"/>
      <c r="B909" s="123"/>
      <c r="C909" s="16"/>
      <c r="D909" s="16"/>
      <c r="E909" s="16"/>
      <c r="F909" s="16"/>
      <c r="G909" s="16"/>
      <c r="H909" s="13"/>
      <c r="I909" s="15"/>
      <c r="J909" s="15"/>
      <c r="K909" s="15"/>
      <c r="L909" s="16"/>
      <c r="M909" s="16"/>
      <c r="N909" s="16"/>
      <c r="O909" s="16"/>
      <c r="P909" s="150"/>
      <c r="Q909" s="16"/>
      <c r="R909" s="16"/>
      <c r="S909" s="16"/>
      <c r="T909" s="16"/>
      <c r="U909" s="2"/>
      <c r="V909" s="2"/>
      <c r="W909" s="2"/>
      <c r="X909" s="2"/>
      <c r="Y909" s="2"/>
      <c r="Z909" s="2"/>
    </row>
    <row r="910" ht="14.25" customHeight="1">
      <c r="A910" s="151"/>
      <c r="B910" s="123"/>
      <c r="C910" s="16"/>
      <c r="D910" s="16"/>
      <c r="E910" s="16"/>
      <c r="F910" s="16"/>
      <c r="G910" s="16"/>
      <c r="H910" s="13"/>
      <c r="I910" s="15"/>
      <c r="J910" s="15"/>
      <c r="K910" s="15"/>
      <c r="L910" s="16"/>
      <c r="M910" s="16"/>
      <c r="N910" s="16"/>
      <c r="O910" s="16"/>
      <c r="P910" s="150"/>
      <c r="Q910" s="16"/>
      <c r="R910" s="16"/>
      <c r="S910" s="16"/>
      <c r="T910" s="16"/>
      <c r="U910" s="2"/>
      <c r="V910" s="2"/>
      <c r="W910" s="2"/>
      <c r="X910" s="2"/>
      <c r="Y910" s="2"/>
      <c r="Z910" s="2"/>
    </row>
    <row r="911" ht="14.25" customHeight="1">
      <c r="A911" s="151"/>
      <c r="B911" s="123"/>
      <c r="C911" s="16"/>
      <c r="D911" s="16"/>
      <c r="E911" s="16"/>
      <c r="F911" s="16"/>
      <c r="G911" s="16"/>
      <c r="H911" s="13"/>
      <c r="I911" s="15"/>
      <c r="J911" s="15"/>
      <c r="K911" s="15"/>
      <c r="L911" s="16"/>
      <c r="M911" s="16"/>
      <c r="N911" s="16"/>
      <c r="O911" s="16"/>
      <c r="P911" s="150"/>
      <c r="Q911" s="16"/>
      <c r="R911" s="16"/>
      <c r="S911" s="16"/>
      <c r="T911" s="16"/>
      <c r="U911" s="2"/>
      <c r="V911" s="2"/>
      <c r="W911" s="2"/>
      <c r="X911" s="2"/>
      <c r="Y911" s="2"/>
      <c r="Z911" s="2"/>
    </row>
    <row r="912" ht="14.25" customHeight="1">
      <c r="A912" s="151"/>
      <c r="B912" s="123"/>
      <c r="C912" s="16"/>
      <c r="D912" s="16"/>
      <c r="E912" s="16"/>
      <c r="F912" s="16"/>
      <c r="G912" s="16"/>
      <c r="H912" s="13"/>
      <c r="I912" s="15"/>
      <c r="J912" s="15"/>
      <c r="K912" s="15"/>
      <c r="L912" s="16"/>
      <c r="M912" s="16"/>
      <c r="N912" s="16"/>
      <c r="O912" s="16"/>
      <c r="P912" s="150"/>
      <c r="Q912" s="16"/>
      <c r="R912" s="16"/>
      <c r="S912" s="16"/>
      <c r="T912" s="16"/>
      <c r="U912" s="2"/>
      <c r="V912" s="2"/>
      <c r="W912" s="2"/>
      <c r="X912" s="2"/>
      <c r="Y912" s="2"/>
      <c r="Z912" s="2"/>
    </row>
    <row r="913" ht="14.25" customHeight="1">
      <c r="A913" s="151"/>
      <c r="B913" s="123"/>
      <c r="C913" s="16"/>
      <c r="D913" s="16"/>
      <c r="E913" s="16"/>
      <c r="F913" s="16"/>
      <c r="G913" s="16"/>
      <c r="H913" s="13"/>
      <c r="I913" s="15"/>
      <c r="J913" s="15"/>
      <c r="K913" s="15"/>
      <c r="L913" s="16"/>
      <c r="M913" s="16"/>
      <c r="N913" s="16"/>
      <c r="O913" s="16"/>
      <c r="P913" s="150"/>
      <c r="Q913" s="16"/>
      <c r="R913" s="16"/>
      <c r="S913" s="16"/>
      <c r="T913" s="16"/>
      <c r="U913" s="2"/>
      <c r="V913" s="2"/>
      <c r="W913" s="2"/>
      <c r="X913" s="2"/>
      <c r="Y913" s="2"/>
      <c r="Z913" s="2"/>
    </row>
    <row r="914" ht="14.25" customHeight="1">
      <c r="A914" s="151"/>
      <c r="B914" s="123"/>
      <c r="C914" s="16"/>
      <c r="D914" s="16"/>
      <c r="E914" s="16"/>
      <c r="F914" s="16"/>
      <c r="G914" s="16"/>
      <c r="H914" s="13"/>
      <c r="I914" s="15"/>
      <c r="J914" s="15"/>
      <c r="K914" s="15"/>
      <c r="L914" s="16"/>
      <c r="M914" s="16"/>
      <c r="N914" s="16"/>
      <c r="O914" s="16"/>
      <c r="P914" s="150"/>
      <c r="Q914" s="16"/>
      <c r="R914" s="16"/>
      <c r="S914" s="16"/>
      <c r="T914" s="16"/>
      <c r="U914" s="2"/>
      <c r="V914" s="2"/>
      <c r="W914" s="2"/>
      <c r="X914" s="2"/>
      <c r="Y914" s="2"/>
      <c r="Z914" s="2"/>
    </row>
    <row r="915" ht="14.25" customHeight="1">
      <c r="A915" s="151"/>
      <c r="B915" s="123"/>
      <c r="C915" s="16"/>
      <c r="D915" s="16"/>
      <c r="E915" s="16"/>
      <c r="F915" s="16"/>
      <c r="G915" s="16"/>
      <c r="H915" s="13"/>
      <c r="I915" s="15"/>
      <c r="J915" s="15"/>
      <c r="K915" s="15"/>
      <c r="L915" s="16"/>
      <c r="M915" s="16"/>
      <c r="N915" s="16"/>
      <c r="O915" s="16"/>
      <c r="P915" s="150"/>
      <c r="Q915" s="16"/>
      <c r="R915" s="16"/>
      <c r="S915" s="16"/>
      <c r="T915" s="16"/>
      <c r="U915" s="2"/>
      <c r="V915" s="2"/>
      <c r="W915" s="2"/>
      <c r="X915" s="2"/>
      <c r="Y915" s="2"/>
      <c r="Z915" s="2"/>
    </row>
    <row r="916" ht="14.25" customHeight="1">
      <c r="A916" s="151"/>
      <c r="B916" s="123"/>
      <c r="C916" s="16"/>
      <c r="D916" s="16"/>
      <c r="E916" s="16"/>
      <c r="F916" s="16"/>
      <c r="G916" s="16"/>
      <c r="H916" s="13"/>
      <c r="I916" s="15"/>
      <c r="J916" s="15"/>
      <c r="K916" s="15"/>
      <c r="L916" s="16"/>
      <c r="M916" s="16"/>
      <c r="N916" s="16"/>
      <c r="O916" s="16"/>
      <c r="P916" s="150"/>
      <c r="Q916" s="16"/>
      <c r="R916" s="16"/>
      <c r="S916" s="16"/>
      <c r="T916" s="16"/>
      <c r="U916" s="2"/>
      <c r="V916" s="2"/>
      <c r="W916" s="2"/>
      <c r="X916" s="2"/>
      <c r="Y916" s="2"/>
      <c r="Z916" s="2"/>
    </row>
    <row r="917" ht="14.25" customHeight="1">
      <c r="A917" s="151"/>
      <c r="B917" s="123"/>
      <c r="C917" s="16"/>
      <c r="D917" s="16"/>
      <c r="E917" s="16"/>
      <c r="F917" s="16"/>
      <c r="G917" s="16"/>
      <c r="H917" s="13"/>
      <c r="I917" s="15"/>
      <c r="J917" s="15"/>
      <c r="K917" s="15"/>
      <c r="L917" s="16"/>
      <c r="M917" s="16"/>
      <c r="N917" s="16"/>
      <c r="O917" s="16"/>
      <c r="P917" s="150"/>
      <c r="Q917" s="16"/>
      <c r="R917" s="16"/>
      <c r="S917" s="16"/>
      <c r="T917" s="16"/>
      <c r="U917" s="2"/>
      <c r="V917" s="2"/>
      <c r="W917" s="2"/>
      <c r="X917" s="2"/>
      <c r="Y917" s="2"/>
      <c r="Z917" s="2"/>
    </row>
    <row r="918" ht="14.25" customHeight="1">
      <c r="A918" s="151"/>
      <c r="B918" s="123"/>
      <c r="C918" s="16"/>
      <c r="D918" s="16"/>
      <c r="E918" s="16"/>
      <c r="F918" s="16"/>
      <c r="G918" s="16"/>
      <c r="H918" s="13"/>
      <c r="I918" s="15"/>
      <c r="J918" s="15"/>
      <c r="K918" s="15"/>
      <c r="L918" s="16"/>
      <c r="M918" s="16"/>
      <c r="N918" s="16"/>
      <c r="O918" s="16"/>
      <c r="P918" s="150"/>
      <c r="Q918" s="16"/>
      <c r="R918" s="16"/>
      <c r="S918" s="16"/>
      <c r="T918" s="16"/>
      <c r="U918" s="2"/>
      <c r="V918" s="2"/>
      <c r="W918" s="2"/>
      <c r="X918" s="2"/>
      <c r="Y918" s="2"/>
      <c r="Z918" s="2"/>
    </row>
    <row r="919" ht="14.25" customHeight="1">
      <c r="A919" s="151"/>
      <c r="B919" s="123"/>
      <c r="C919" s="16"/>
      <c r="D919" s="16"/>
      <c r="E919" s="16"/>
      <c r="F919" s="16"/>
      <c r="G919" s="16"/>
      <c r="H919" s="13"/>
      <c r="I919" s="15"/>
      <c r="J919" s="15"/>
      <c r="K919" s="15"/>
      <c r="L919" s="16"/>
      <c r="M919" s="16"/>
      <c r="N919" s="16"/>
      <c r="O919" s="16"/>
      <c r="P919" s="150"/>
      <c r="Q919" s="16"/>
      <c r="R919" s="16"/>
      <c r="S919" s="16"/>
      <c r="T919" s="16"/>
      <c r="U919" s="2"/>
      <c r="V919" s="2"/>
      <c r="W919" s="2"/>
      <c r="X919" s="2"/>
      <c r="Y919" s="2"/>
      <c r="Z919" s="2"/>
    </row>
    <row r="920" ht="14.25" customHeight="1">
      <c r="A920" s="151"/>
      <c r="B920" s="123"/>
      <c r="C920" s="16"/>
      <c r="D920" s="16"/>
      <c r="E920" s="16"/>
      <c r="F920" s="16"/>
      <c r="G920" s="16"/>
      <c r="H920" s="13"/>
      <c r="I920" s="15"/>
      <c r="J920" s="15"/>
      <c r="K920" s="15"/>
      <c r="L920" s="16"/>
      <c r="M920" s="16"/>
      <c r="N920" s="16"/>
      <c r="O920" s="16"/>
      <c r="P920" s="150"/>
      <c r="Q920" s="16"/>
      <c r="R920" s="16"/>
      <c r="S920" s="16"/>
      <c r="T920" s="16"/>
      <c r="U920" s="2"/>
      <c r="V920" s="2"/>
      <c r="W920" s="2"/>
      <c r="X920" s="2"/>
      <c r="Y920" s="2"/>
      <c r="Z920" s="2"/>
    </row>
    <row r="921" ht="14.25" customHeight="1">
      <c r="A921" s="151"/>
      <c r="B921" s="123"/>
      <c r="C921" s="16"/>
      <c r="D921" s="16"/>
      <c r="E921" s="16"/>
      <c r="F921" s="16"/>
      <c r="G921" s="16"/>
      <c r="H921" s="13"/>
      <c r="I921" s="15"/>
      <c r="J921" s="15"/>
      <c r="K921" s="15"/>
      <c r="L921" s="16"/>
      <c r="M921" s="16"/>
      <c r="N921" s="16"/>
      <c r="O921" s="16"/>
      <c r="P921" s="150"/>
      <c r="Q921" s="16"/>
      <c r="R921" s="16"/>
      <c r="S921" s="16"/>
      <c r="T921" s="16"/>
      <c r="U921" s="2"/>
      <c r="V921" s="2"/>
      <c r="W921" s="2"/>
      <c r="X921" s="2"/>
      <c r="Y921" s="2"/>
      <c r="Z921" s="2"/>
    </row>
    <row r="922" ht="14.25" customHeight="1">
      <c r="A922" s="151"/>
      <c r="B922" s="123"/>
      <c r="C922" s="16"/>
      <c r="D922" s="16"/>
      <c r="E922" s="16"/>
      <c r="F922" s="16"/>
      <c r="G922" s="16"/>
      <c r="H922" s="13"/>
      <c r="I922" s="15"/>
      <c r="J922" s="15"/>
      <c r="K922" s="15"/>
      <c r="L922" s="16"/>
      <c r="M922" s="16"/>
      <c r="N922" s="16"/>
      <c r="O922" s="16"/>
      <c r="P922" s="150"/>
      <c r="Q922" s="16"/>
      <c r="R922" s="16"/>
      <c r="S922" s="16"/>
      <c r="T922" s="16"/>
      <c r="U922" s="2"/>
      <c r="V922" s="2"/>
      <c r="W922" s="2"/>
      <c r="X922" s="2"/>
      <c r="Y922" s="2"/>
      <c r="Z922" s="2"/>
    </row>
    <row r="923" ht="14.25" customHeight="1">
      <c r="A923" s="151"/>
      <c r="B923" s="123"/>
      <c r="C923" s="16"/>
      <c r="D923" s="16"/>
      <c r="E923" s="16"/>
      <c r="F923" s="16"/>
      <c r="G923" s="16"/>
      <c r="H923" s="13"/>
      <c r="I923" s="15"/>
      <c r="J923" s="15"/>
      <c r="K923" s="15"/>
      <c r="L923" s="16"/>
      <c r="M923" s="16"/>
      <c r="N923" s="16"/>
      <c r="O923" s="16"/>
      <c r="P923" s="150"/>
      <c r="Q923" s="16"/>
      <c r="R923" s="16"/>
      <c r="S923" s="16"/>
      <c r="T923" s="16"/>
      <c r="U923" s="2"/>
      <c r="V923" s="2"/>
      <c r="W923" s="2"/>
      <c r="X923" s="2"/>
      <c r="Y923" s="2"/>
      <c r="Z923" s="2"/>
    </row>
    <row r="924" ht="14.25" customHeight="1">
      <c r="A924" s="151"/>
      <c r="B924" s="123"/>
      <c r="C924" s="16"/>
      <c r="D924" s="16"/>
      <c r="E924" s="16"/>
      <c r="F924" s="16"/>
      <c r="G924" s="16"/>
      <c r="H924" s="13"/>
      <c r="I924" s="15"/>
      <c r="J924" s="15"/>
      <c r="K924" s="15"/>
      <c r="L924" s="16"/>
      <c r="M924" s="16"/>
      <c r="N924" s="16"/>
      <c r="O924" s="16"/>
      <c r="P924" s="150"/>
      <c r="Q924" s="16"/>
      <c r="R924" s="16"/>
      <c r="S924" s="16"/>
      <c r="T924" s="16"/>
      <c r="U924" s="2"/>
      <c r="V924" s="2"/>
      <c r="W924" s="2"/>
      <c r="X924" s="2"/>
      <c r="Y924" s="2"/>
      <c r="Z924" s="2"/>
    </row>
    <row r="925" ht="14.25" customHeight="1">
      <c r="A925" s="151"/>
      <c r="B925" s="123"/>
      <c r="C925" s="16"/>
      <c r="D925" s="16"/>
      <c r="E925" s="16"/>
      <c r="F925" s="16"/>
      <c r="G925" s="16"/>
      <c r="H925" s="13"/>
      <c r="I925" s="15"/>
      <c r="J925" s="15"/>
      <c r="K925" s="15"/>
      <c r="L925" s="16"/>
      <c r="M925" s="16"/>
      <c r="N925" s="16"/>
      <c r="O925" s="16"/>
      <c r="P925" s="150"/>
      <c r="Q925" s="16"/>
      <c r="R925" s="16"/>
      <c r="S925" s="16"/>
      <c r="T925" s="16"/>
      <c r="U925" s="2"/>
      <c r="V925" s="2"/>
      <c r="W925" s="2"/>
      <c r="X925" s="2"/>
      <c r="Y925" s="2"/>
      <c r="Z925" s="2"/>
    </row>
    <row r="926" ht="14.25" customHeight="1">
      <c r="A926" s="151"/>
      <c r="B926" s="123"/>
      <c r="C926" s="16"/>
      <c r="D926" s="16"/>
      <c r="E926" s="16"/>
      <c r="F926" s="16"/>
      <c r="G926" s="16"/>
      <c r="H926" s="13"/>
      <c r="I926" s="15"/>
      <c r="J926" s="15"/>
      <c r="K926" s="15"/>
      <c r="L926" s="16"/>
      <c r="M926" s="16"/>
      <c r="N926" s="16"/>
      <c r="O926" s="16"/>
      <c r="P926" s="150"/>
      <c r="Q926" s="16"/>
      <c r="R926" s="16"/>
      <c r="S926" s="16"/>
      <c r="T926" s="16"/>
      <c r="U926" s="2"/>
      <c r="V926" s="2"/>
      <c r="W926" s="2"/>
      <c r="X926" s="2"/>
      <c r="Y926" s="2"/>
      <c r="Z926" s="2"/>
    </row>
    <row r="927" ht="14.25" customHeight="1">
      <c r="A927" s="151"/>
      <c r="B927" s="123"/>
      <c r="C927" s="16"/>
      <c r="D927" s="16"/>
      <c r="E927" s="16"/>
      <c r="F927" s="16"/>
      <c r="G927" s="16"/>
      <c r="H927" s="13"/>
      <c r="I927" s="15"/>
      <c r="J927" s="15"/>
      <c r="K927" s="15"/>
      <c r="L927" s="16"/>
      <c r="M927" s="16"/>
      <c r="N927" s="16"/>
      <c r="O927" s="16"/>
      <c r="P927" s="150"/>
      <c r="Q927" s="16"/>
      <c r="R927" s="16"/>
      <c r="S927" s="16"/>
      <c r="T927" s="16"/>
      <c r="U927" s="2"/>
      <c r="V927" s="2"/>
      <c r="W927" s="2"/>
      <c r="X927" s="2"/>
      <c r="Y927" s="2"/>
      <c r="Z927" s="2"/>
    </row>
    <row r="928" ht="14.25" customHeight="1">
      <c r="A928" s="151"/>
      <c r="B928" s="123"/>
      <c r="C928" s="16"/>
      <c r="D928" s="16"/>
      <c r="E928" s="16"/>
      <c r="F928" s="16"/>
      <c r="G928" s="16"/>
      <c r="H928" s="13"/>
      <c r="I928" s="15"/>
      <c r="J928" s="15"/>
      <c r="K928" s="15"/>
      <c r="L928" s="16"/>
      <c r="M928" s="16"/>
      <c r="N928" s="16"/>
      <c r="O928" s="16"/>
      <c r="P928" s="150"/>
      <c r="Q928" s="16"/>
      <c r="R928" s="16"/>
      <c r="S928" s="16"/>
      <c r="T928" s="16"/>
      <c r="U928" s="2"/>
      <c r="V928" s="2"/>
      <c r="W928" s="2"/>
      <c r="X928" s="2"/>
      <c r="Y928" s="2"/>
      <c r="Z928" s="2"/>
    </row>
    <row r="929" ht="14.25" customHeight="1">
      <c r="A929" s="151"/>
      <c r="B929" s="123"/>
      <c r="C929" s="16"/>
      <c r="D929" s="16"/>
      <c r="E929" s="16"/>
      <c r="F929" s="16"/>
      <c r="G929" s="16"/>
      <c r="H929" s="13"/>
      <c r="I929" s="15"/>
      <c r="J929" s="15"/>
      <c r="K929" s="15"/>
      <c r="L929" s="16"/>
      <c r="M929" s="16"/>
      <c r="N929" s="16"/>
      <c r="O929" s="16"/>
      <c r="P929" s="150"/>
      <c r="Q929" s="16"/>
      <c r="R929" s="16"/>
      <c r="S929" s="16"/>
      <c r="T929" s="16"/>
      <c r="U929" s="2"/>
      <c r="V929" s="2"/>
      <c r="W929" s="2"/>
      <c r="X929" s="2"/>
      <c r="Y929" s="2"/>
      <c r="Z929" s="2"/>
    </row>
    <row r="930">
      <c r="A930" s="154"/>
      <c r="B930" s="2"/>
      <c r="C930" s="2"/>
      <c r="D930" s="2"/>
      <c r="E930" s="2"/>
      <c r="F930" s="2"/>
      <c r="G930" s="2"/>
      <c r="H930" s="2"/>
      <c r="I930" s="146"/>
      <c r="J930" s="146"/>
      <c r="K930" s="146"/>
      <c r="L930" s="2"/>
      <c r="M930" s="2"/>
      <c r="N930" s="2"/>
      <c r="O930" s="2"/>
      <c r="P930" s="155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154"/>
      <c r="B931" s="2"/>
      <c r="C931" s="2"/>
      <c r="D931" s="2"/>
      <c r="E931" s="2"/>
      <c r="F931" s="2"/>
      <c r="G931" s="2"/>
      <c r="H931" s="2"/>
      <c r="I931" s="146"/>
      <c r="J931" s="146"/>
      <c r="K931" s="146"/>
      <c r="L931" s="2"/>
      <c r="M931" s="2"/>
      <c r="N931" s="2"/>
      <c r="O931" s="2"/>
      <c r="P931" s="155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154"/>
      <c r="B932" s="2"/>
      <c r="C932" s="2"/>
      <c r="D932" s="2"/>
      <c r="E932" s="2"/>
      <c r="F932" s="2"/>
      <c r="G932" s="2"/>
      <c r="H932" s="2"/>
      <c r="I932" s="146"/>
      <c r="J932" s="146"/>
      <c r="K932" s="146"/>
      <c r="L932" s="2"/>
      <c r="M932" s="2"/>
      <c r="N932" s="2"/>
      <c r="O932" s="2"/>
      <c r="P932" s="155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154"/>
      <c r="B933" s="2"/>
      <c r="C933" s="2"/>
      <c r="D933" s="2"/>
      <c r="E933" s="2"/>
      <c r="F933" s="2"/>
      <c r="G933" s="2"/>
      <c r="H933" s="2"/>
      <c r="I933" s="146"/>
      <c r="J933" s="146"/>
      <c r="K933" s="146"/>
      <c r="L933" s="2"/>
      <c r="M933" s="2"/>
      <c r="N933" s="2"/>
      <c r="O933" s="2"/>
      <c r="P933" s="155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154"/>
      <c r="B934" s="2"/>
      <c r="C934" s="2"/>
      <c r="D934" s="2"/>
      <c r="E934" s="2"/>
      <c r="F934" s="2"/>
      <c r="G934" s="2"/>
      <c r="H934" s="2"/>
      <c r="I934" s="146"/>
      <c r="J934" s="146"/>
      <c r="K934" s="146"/>
      <c r="L934" s="2"/>
      <c r="M934" s="2"/>
      <c r="N934" s="2"/>
      <c r="O934" s="2"/>
      <c r="P934" s="155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154"/>
      <c r="B935" s="2"/>
      <c r="C935" s="2"/>
      <c r="D935" s="2"/>
      <c r="E935" s="2"/>
      <c r="F935" s="2"/>
      <c r="G935" s="2"/>
      <c r="H935" s="2"/>
      <c r="I935" s="146"/>
      <c r="J935" s="146"/>
      <c r="K935" s="146"/>
      <c r="L935" s="2"/>
      <c r="M935" s="2"/>
      <c r="N935" s="2"/>
      <c r="O935" s="2"/>
      <c r="P935" s="155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154"/>
      <c r="B936" s="2"/>
      <c r="C936" s="2"/>
      <c r="D936" s="2"/>
      <c r="E936" s="2"/>
      <c r="F936" s="2"/>
      <c r="G936" s="2"/>
      <c r="H936" s="2"/>
      <c r="I936" s="146"/>
      <c r="J936" s="146"/>
      <c r="K936" s="146"/>
      <c r="L936" s="2"/>
      <c r="M936" s="2"/>
      <c r="N936" s="2"/>
      <c r="O936" s="2"/>
      <c r="P936" s="155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154"/>
      <c r="B937" s="2"/>
      <c r="C937" s="2"/>
      <c r="D937" s="2"/>
      <c r="E937" s="2"/>
      <c r="F937" s="2"/>
      <c r="G937" s="2"/>
      <c r="H937" s="2"/>
      <c r="I937" s="146"/>
      <c r="J937" s="146"/>
      <c r="K937" s="146"/>
      <c r="L937" s="2"/>
      <c r="M937" s="2"/>
      <c r="N937" s="2"/>
      <c r="O937" s="2"/>
      <c r="P937" s="155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154"/>
      <c r="B938" s="2"/>
      <c r="C938" s="2"/>
      <c r="D938" s="2"/>
      <c r="E938" s="2"/>
      <c r="F938" s="2"/>
      <c r="G938" s="2"/>
      <c r="H938" s="2"/>
      <c r="I938" s="146"/>
      <c r="J938" s="146"/>
      <c r="K938" s="146"/>
      <c r="L938" s="2"/>
      <c r="M938" s="2"/>
      <c r="N938" s="2"/>
      <c r="O938" s="2"/>
      <c r="P938" s="155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154"/>
      <c r="B939" s="2"/>
      <c r="C939" s="2"/>
      <c r="D939" s="2"/>
      <c r="E939" s="2"/>
      <c r="F939" s="2"/>
      <c r="G939" s="2"/>
      <c r="H939" s="2"/>
      <c r="I939" s="146"/>
      <c r="J939" s="146"/>
      <c r="K939" s="146"/>
      <c r="L939" s="2"/>
      <c r="M939" s="2"/>
      <c r="N939" s="2"/>
      <c r="O939" s="2"/>
      <c r="P939" s="155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154"/>
      <c r="B940" s="2"/>
      <c r="C940" s="2"/>
      <c r="D940" s="2"/>
      <c r="E940" s="2"/>
      <c r="F940" s="2"/>
      <c r="G940" s="2"/>
      <c r="H940" s="2"/>
      <c r="I940" s="146"/>
      <c r="J940" s="146"/>
      <c r="K940" s="146"/>
      <c r="L940" s="2"/>
      <c r="M940" s="2"/>
      <c r="N940" s="2"/>
      <c r="O940" s="2"/>
      <c r="P940" s="155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154"/>
      <c r="B941" s="2"/>
      <c r="C941" s="2"/>
      <c r="D941" s="2"/>
      <c r="E941" s="2"/>
      <c r="F941" s="2"/>
      <c r="G941" s="2"/>
      <c r="H941" s="2"/>
      <c r="I941" s="146"/>
      <c r="J941" s="146"/>
      <c r="K941" s="146"/>
      <c r="L941" s="2"/>
      <c r="M941" s="2"/>
      <c r="N941" s="2"/>
      <c r="O941" s="2"/>
      <c r="P941" s="155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154"/>
      <c r="B942" s="2"/>
      <c r="C942" s="2"/>
      <c r="D942" s="2"/>
      <c r="E942" s="2"/>
      <c r="F942" s="2"/>
      <c r="G942" s="2"/>
      <c r="H942" s="2"/>
      <c r="I942" s="146"/>
      <c r="J942" s="146"/>
      <c r="K942" s="146"/>
      <c r="L942" s="2"/>
      <c r="M942" s="2"/>
      <c r="N942" s="2"/>
      <c r="O942" s="2"/>
      <c r="P942" s="155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154"/>
      <c r="B943" s="2"/>
      <c r="C943" s="2"/>
      <c r="D943" s="2"/>
      <c r="E943" s="2"/>
      <c r="F943" s="2"/>
      <c r="G943" s="2"/>
      <c r="H943" s="2"/>
      <c r="I943" s="146"/>
      <c r="J943" s="146"/>
      <c r="K943" s="146"/>
      <c r="L943" s="2"/>
      <c r="M943" s="2"/>
      <c r="N943" s="2"/>
      <c r="O943" s="2"/>
      <c r="P943" s="155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154"/>
      <c r="B944" s="2"/>
      <c r="C944" s="2"/>
      <c r="D944" s="2"/>
      <c r="E944" s="2"/>
      <c r="F944" s="2"/>
      <c r="G944" s="2"/>
      <c r="H944" s="2"/>
      <c r="I944" s="146"/>
      <c r="J944" s="146"/>
      <c r="K944" s="146"/>
      <c r="L944" s="2"/>
      <c r="M944" s="2"/>
      <c r="N944" s="2"/>
      <c r="O944" s="2"/>
      <c r="P944" s="155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154"/>
      <c r="B945" s="2"/>
      <c r="C945" s="2"/>
      <c r="D945" s="2"/>
      <c r="E945" s="2"/>
      <c r="F945" s="2"/>
      <c r="G945" s="2"/>
      <c r="H945" s="2"/>
      <c r="I945" s="146"/>
      <c r="J945" s="146"/>
      <c r="K945" s="146"/>
      <c r="L945" s="2"/>
      <c r="M945" s="2"/>
      <c r="N945" s="2"/>
      <c r="O945" s="2"/>
      <c r="P945" s="155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154"/>
      <c r="B946" s="2"/>
      <c r="C946" s="2"/>
      <c r="D946" s="2"/>
      <c r="E946" s="2"/>
      <c r="F946" s="2"/>
      <c r="G946" s="2"/>
      <c r="H946" s="2"/>
      <c r="I946" s="146"/>
      <c r="J946" s="146"/>
      <c r="K946" s="146"/>
      <c r="L946" s="2"/>
      <c r="M946" s="2"/>
      <c r="N946" s="2"/>
      <c r="O946" s="2"/>
      <c r="P946" s="155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154"/>
      <c r="B947" s="2"/>
      <c r="C947" s="2"/>
      <c r="D947" s="2"/>
      <c r="E947" s="2"/>
      <c r="F947" s="2"/>
      <c r="G947" s="2"/>
      <c r="H947" s="2"/>
      <c r="I947" s="146"/>
      <c r="J947" s="146"/>
      <c r="K947" s="146"/>
      <c r="L947" s="2"/>
      <c r="M947" s="2"/>
      <c r="N947" s="2"/>
      <c r="O947" s="2"/>
      <c r="P947" s="155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154"/>
      <c r="B948" s="2"/>
      <c r="C948" s="2"/>
      <c r="D948" s="2"/>
      <c r="E948" s="2"/>
      <c r="F948" s="2"/>
      <c r="G948" s="2"/>
      <c r="H948" s="2"/>
      <c r="I948" s="146"/>
      <c r="J948" s="146"/>
      <c r="K948" s="146"/>
      <c r="L948" s="2"/>
      <c r="M948" s="2"/>
      <c r="N948" s="2"/>
      <c r="O948" s="2"/>
      <c r="P948" s="155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154"/>
      <c r="B949" s="2"/>
      <c r="C949" s="2"/>
      <c r="D949" s="2"/>
      <c r="E949" s="2"/>
      <c r="F949" s="2"/>
      <c r="G949" s="2"/>
      <c r="H949" s="2"/>
      <c r="I949" s="146"/>
      <c r="J949" s="146"/>
      <c r="K949" s="146"/>
      <c r="L949" s="2"/>
      <c r="M949" s="2"/>
      <c r="N949" s="2"/>
      <c r="O949" s="2"/>
      <c r="P949" s="155"/>
      <c r="Q949" s="2"/>
      <c r="R949" s="2"/>
      <c r="S949" s="2"/>
      <c r="T949" s="2"/>
      <c r="U949" s="2"/>
      <c r="V949" s="2"/>
      <c r="W949" s="2"/>
      <c r="X949" s="2"/>
      <c r="Y949" s="2"/>
      <c r="Z949" s="2"/>
    </row>
  </sheetData>
  <mergeCells count="268">
    <mergeCell ref="D5:D6"/>
    <mergeCell ref="H5:H6"/>
    <mergeCell ref="U4:U6"/>
    <mergeCell ref="T5:T6"/>
    <mergeCell ref="B1:G3"/>
    <mergeCell ref="M4:M6"/>
    <mergeCell ref="Q4:Q6"/>
    <mergeCell ref="A5:A6"/>
    <mergeCell ref="B5:B6"/>
    <mergeCell ref="C5:C6"/>
    <mergeCell ref="O5:O6"/>
    <mergeCell ref="I5:K6"/>
    <mergeCell ref="L5:L6"/>
    <mergeCell ref="I7:K7"/>
    <mergeCell ref="I8:K8"/>
    <mergeCell ref="I9:K9"/>
    <mergeCell ref="I10:K10"/>
    <mergeCell ref="I11:K11"/>
    <mergeCell ref="I12:K12"/>
    <mergeCell ref="I13:K13"/>
    <mergeCell ref="I14:K14"/>
    <mergeCell ref="I15:K15"/>
    <mergeCell ref="I16:K16"/>
    <mergeCell ref="I17:K17"/>
    <mergeCell ref="I18:K18"/>
    <mergeCell ref="I19:K19"/>
    <mergeCell ref="I20:K20"/>
    <mergeCell ref="I21:K21"/>
    <mergeCell ref="I22:K22"/>
    <mergeCell ref="I23:K23"/>
    <mergeCell ref="I24:K24"/>
    <mergeCell ref="I25:K25"/>
    <mergeCell ref="I26:K26"/>
    <mergeCell ref="I27:K27"/>
    <mergeCell ref="I28:K28"/>
    <mergeCell ref="I29:K29"/>
    <mergeCell ref="I30:K30"/>
    <mergeCell ref="I31:K31"/>
    <mergeCell ref="I32:K32"/>
    <mergeCell ref="I33:K33"/>
    <mergeCell ref="I34:K34"/>
    <mergeCell ref="I35:K35"/>
    <mergeCell ref="I36:K36"/>
    <mergeCell ref="I37:K37"/>
    <mergeCell ref="I38:K38"/>
    <mergeCell ref="I39:K39"/>
    <mergeCell ref="I40:K40"/>
    <mergeCell ref="I41:K41"/>
    <mergeCell ref="I42:K42"/>
    <mergeCell ref="I43:K43"/>
    <mergeCell ref="I44:K44"/>
    <mergeCell ref="I45:K45"/>
    <mergeCell ref="I46:K46"/>
    <mergeCell ref="I47:K47"/>
    <mergeCell ref="I48:K48"/>
    <mergeCell ref="I49:K49"/>
    <mergeCell ref="I50:K50"/>
    <mergeCell ref="I51:K51"/>
    <mergeCell ref="I52:K52"/>
    <mergeCell ref="I53:K53"/>
    <mergeCell ref="I54:K54"/>
    <mergeCell ref="I55:K55"/>
    <mergeCell ref="I56:K56"/>
    <mergeCell ref="I57:K57"/>
    <mergeCell ref="I58:K58"/>
    <mergeCell ref="I59:K59"/>
    <mergeCell ref="I60:K60"/>
    <mergeCell ref="I61:K61"/>
    <mergeCell ref="I62:K62"/>
    <mergeCell ref="I63:K63"/>
    <mergeCell ref="I64:K64"/>
    <mergeCell ref="I65:K65"/>
    <mergeCell ref="I66:K66"/>
    <mergeCell ref="I67:K67"/>
    <mergeCell ref="I68:K68"/>
    <mergeCell ref="I69:K69"/>
    <mergeCell ref="I70:K70"/>
    <mergeCell ref="I71:K71"/>
    <mergeCell ref="I72:K72"/>
    <mergeCell ref="I73:K73"/>
    <mergeCell ref="I74:K74"/>
    <mergeCell ref="I75:K75"/>
    <mergeCell ref="I76:K76"/>
    <mergeCell ref="I77:K77"/>
    <mergeCell ref="I78:K78"/>
    <mergeCell ref="I79:K79"/>
    <mergeCell ref="I80:K80"/>
    <mergeCell ref="I81:K81"/>
    <mergeCell ref="I82:K82"/>
    <mergeCell ref="I83:K83"/>
    <mergeCell ref="I84:K84"/>
    <mergeCell ref="I85:K85"/>
    <mergeCell ref="I86:K86"/>
    <mergeCell ref="I87:K87"/>
    <mergeCell ref="I88:K88"/>
    <mergeCell ref="I89:K89"/>
    <mergeCell ref="I90:K90"/>
    <mergeCell ref="I91:K91"/>
    <mergeCell ref="I92:K92"/>
    <mergeCell ref="I93:K93"/>
    <mergeCell ref="I94:K94"/>
    <mergeCell ref="I95:K95"/>
    <mergeCell ref="I96:K96"/>
    <mergeCell ref="I97:K97"/>
    <mergeCell ref="I98:K98"/>
    <mergeCell ref="I99:K99"/>
    <mergeCell ref="I100:K100"/>
    <mergeCell ref="I101:K101"/>
    <mergeCell ref="I102:K102"/>
    <mergeCell ref="I103:K103"/>
    <mergeCell ref="I104:K104"/>
    <mergeCell ref="I105:K105"/>
    <mergeCell ref="I106:K106"/>
    <mergeCell ref="I107:K107"/>
    <mergeCell ref="I108:K108"/>
    <mergeCell ref="I109:K109"/>
    <mergeCell ref="A117:A118"/>
    <mergeCell ref="B117:B118"/>
    <mergeCell ref="C117:C118"/>
    <mergeCell ref="D117:D118"/>
    <mergeCell ref="E117:E118"/>
    <mergeCell ref="F117:F118"/>
    <mergeCell ref="I110:K110"/>
    <mergeCell ref="I111:K111"/>
    <mergeCell ref="I112:K112"/>
    <mergeCell ref="I113:K113"/>
    <mergeCell ref="I114:K114"/>
    <mergeCell ref="I115:K115"/>
    <mergeCell ref="I116:K116"/>
    <mergeCell ref="I117:K117"/>
    <mergeCell ref="I118:K118"/>
    <mergeCell ref="I119:K119"/>
    <mergeCell ref="I120:K120"/>
    <mergeCell ref="I121:K121"/>
    <mergeCell ref="I122:K122"/>
    <mergeCell ref="I123:K123"/>
    <mergeCell ref="I124:K124"/>
    <mergeCell ref="I125:K125"/>
    <mergeCell ref="I126:K126"/>
    <mergeCell ref="I127:K127"/>
    <mergeCell ref="I128:K128"/>
    <mergeCell ref="I129:K129"/>
    <mergeCell ref="I130:K130"/>
    <mergeCell ref="E134:E135"/>
    <mergeCell ref="F134:F135"/>
    <mergeCell ref="A136:A140"/>
    <mergeCell ref="B136:B140"/>
    <mergeCell ref="C136:C140"/>
    <mergeCell ref="D136:D140"/>
    <mergeCell ref="E136:E140"/>
    <mergeCell ref="F136:F140"/>
    <mergeCell ref="I131:K131"/>
    <mergeCell ref="I132:K132"/>
    <mergeCell ref="I133:K133"/>
    <mergeCell ref="A134:A135"/>
    <mergeCell ref="B134:B135"/>
    <mergeCell ref="C134:C135"/>
    <mergeCell ref="D134:D135"/>
    <mergeCell ref="I134:K134"/>
    <mergeCell ref="I135:K135"/>
    <mergeCell ref="I136:K136"/>
    <mergeCell ref="I137:K137"/>
    <mergeCell ref="I138:K138"/>
    <mergeCell ref="I139:K139"/>
    <mergeCell ref="I140:K140"/>
    <mergeCell ref="I141:K141"/>
    <mergeCell ref="I142:K142"/>
    <mergeCell ref="I143:K143"/>
    <mergeCell ref="I144:K144"/>
    <mergeCell ref="I145:K145"/>
    <mergeCell ref="I146:K146"/>
    <mergeCell ref="I147:K147"/>
    <mergeCell ref="I148:K148"/>
    <mergeCell ref="I149:K149"/>
    <mergeCell ref="I150:K150"/>
    <mergeCell ref="I151:K151"/>
    <mergeCell ref="I152:K152"/>
    <mergeCell ref="I153:K153"/>
    <mergeCell ref="I154:K154"/>
    <mergeCell ref="I155:K155"/>
    <mergeCell ref="I156:K156"/>
    <mergeCell ref="I157:K157"/>
    <mergeCell ref="I158:K158"/>
    <mergeCell ref="I159:K159"/>
    <mergeCell ref="I160:K160"/>
    <mergeCell ref="I161:K161"/>
    <mergeCell ref="I200:K200"/>
    <mergeCell ref="I201:K201"/>
    <mergeCell ref="I203:K203"/>
    <mergeCell ref="I204:K204"/>
    <mergeCell ref="I205:K205"/>
    <mergeCell ref="I206:K206"/>
    <mergeCell ref="I207:K207"/>
    <mergeCell ref="A213:D213"/>
    <mergeCell ref="A215:A216"/>
    <mergeCell ref="B215:B216"/>
    <mergeCell ref="C215:C216"/>
    <mergeCell ref="D215:D216"/>
    <mergeCell ref="I208:K208"/>
    <mergeCell ref="I209:K209"/>
    <mergeCell ref="I210:K210"/>
    <mergeCell ref="I211:K211"/>
    <mergeCell ref="I212:K212"/>
    <mergeCell ref="H213:M213"/>
    <mergeCell ref="G214:H214"/>
    <mergeCell ref="G215:H215"/>
    <mergeCell ref="G216:H216"/>
    <mergeCell ref="G217:H217"/>
    <mergeCell ref="G218:H218"/>
    <mergeCell ref="G219:H219"/>
    <mergeCell ref="G220:H220"/>
    <mergeCell ref="G221:H221"/>
    <mergeCell ref="G229:H229"/>
    <mergeCell ref="G230:H230"/>
    <mergeCell ref="G231:H231"/>
    <mergeCell ref="G232:H232"/>
    <mergeCell ref="G222:H222"/>
    <mergeCell ref="G223:H223"/>
    <mergeCell ref="G224:H224"/>
    <mergeCell ref="G225:H225"/>
    <mergeCell ref="G226:H226"/>
    <mergeCell ref="G227:H227"/>
    <mergeCell ref="G228:H228"/>
    <mergeCell ref="I162:K162"/>
    <mergeCell ref="I163:K163"/>
    <mergeCell ref="I164:K164"/>
    <mergeCell ref="I165:K165"/>
    <mergeCell ref="I166:K166"/>
    <mergeCell ref="I167:K167"/>
    <mergeCell ref="I168:K168"/>
    <mergeCell ref="I169:K169"/>
    <mergeCell ref="I170:K170"/>
    <mergeCell ref="I171:K171"/>
    <mergeCell ref="I172:K172"/>
    <mergeCell ref="I173:K173"/>
    <mergeCell ref="I174:K174"/>
    <mergeCell ref="I175:K175"/>
    <mergeCell ref="I176:K176"/>
    <mergeCell ref="I177:K177"/>
    <mergeCell ref="I178:K178"/>
    <mergeCell ref="I179:K179"/>
    <mergeCell ref="I180:K180"/>
    <mergeCell ref="I181:K181"/>
    <mergeCell ref="I182:K182"/>
    <mergeCell ref="I183:K183"/>
    <mergeCell ref="I184:K184"/>
    <mergeCell ref="I185:K185"/>
    <mergeCell ref="I186:K186"/>
    <mergeCell ref="I187:K187"/>
    <mergeCell ref="I188:K188"/>
    <mergeCell ref="I189:K189"/>
    <mergeCell ref="I190:K190"/>
    <mergeCell ref="I191:K191"/>
    <mergeCell ref="I192:K192"/>
    <mergeCell ref="I193:K193"/>
    <mergeCell ref="I194:K194"/>
    <mergeCell ref="I195:K195"/>
    <mergeCell ref="I196:K196"/>
    <mergeCell ref="I198:K198"/>
    <mergeCell ref="I199:K199"/>
    <mergeCell ref="I197:K197"/>
    <mergeCell ref="A199:A202"/>
    <mergeCell ref="B199:B202"/>
    <mergeCell ref="C199:C202"/>
    <mergeCell ref="D199:D202"/>
    <mergeCell ref="E199:E202"/>
    <mergeCell ref="F199:F202"/>
    <mergeCell ref="I202:K202"/>
  </mergeCells>
  <conditionalFormatting sqref="E7:E212 N7:N212 Q7:Q212">
    <cfRule type="cellIs" dxfId="3" priority="1" operator="equal">
      <formula>"N/A"</formula>
    </cfRule>
  </conditionalFormatting>
  <conditionalFormatting sqref="S7:S213">
    <cfRule type="cellIs" dxfId="3" priority="2" operator="equal">
      <formula>"N/A"</formula>
    </cfRule>
  </conditionalFormatting>
  <conditionalFormatting sqref="U47">
    <cfRule type="cellIs" dxfId="3" priority="3" operator="equal">
      <formula>"N/A"</formula>
    </cfRule>
  </conditionalFormatting>
  <conditionalFormatting sqref="U105">
    <cfRule type="cellIs" dxfId="3" priority="4" operator="equal">
      <formula>"N/A"</formula>
    </cfRule>
  </conditionalFormatting>
  <conditionalFormatting sqref="U131">
    <cfRule type="cellIs" dxfId="3" priority="5" operator="equal">
      <formula>"N/A"</formula>
    </cfRule>
  </conditionalFormatting>
  <conditionalFormatting sqref="U171">
    <cfRule type="cellIs" dxfId="3" priority="6" operator="equal">
      <formula>"N/A"</formula>
    </cfRule>
  </conditionalFormatting>
  <conditionalFormatting sqref="U207">
    <cfRule type="cellIs" dxfId="3" priority="7" operator="equal">
      <formula>"N/A"</formula>
    </cfRule>
  </conditionalFormatting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4" width="10.63"/>
    <col customWidth="1" min="5" max="5" width="13.0"/>
    <col customWidth="1" min="6" max="26" width="10.63"/>
  </cols>
  <sheetData>
    <row r="1" ht="14.25" customHeight="1"/>
    <row r="2" ht="14.25" customHeight="1"/>
    <row r="3" ht="14.25" customHeight="1">
      <c r="A3" s="12"/>
      <c r="B3" s="12"/>
      <c r="C3" s="12"/>
      <c r="D3" s="12"/>
      <c r="E3" s="12" t="s">
        <v>55</v>
      </c>
      <c r="F3" s="12" t="s">
        <v>57</v>
      </c>
      <c r="G3" s="12"/>
      <c r="H3" s="12"/>
      <c r="I3" s="17"/>
      <c r="J3" s="18"/>
      <c r="K3" s="20"/>
      <c r="L3" s="12"/>
      <c r="M3" s="23" t="s">
        <v>72</v>
      </c>
      <c r="N3" s="25" t="s">
        <v>55</v>
      </c>
      <c r="O3" s="25" t="s">
        <v>57</v>
      </c>
      <c r="P3" s="25" t="s">
        <v>55</v>
      </c>
      <c r="Q3" s="25" t="s">
        <v>57</v>
      </c>
    </row>
    <row r="4" ht="14.25" customHeight="1">
      <c r="A4" s="29" t="s">
        <v>71</v>
      </c>
      <c r="B4" s="31" t="s">
        <v>83</v>
      </c>
      <c r="C4" s="29" t="s">
        <v>89</v>
      </c>
      <c r="D4" s="23" t="s">
        <v>100</v>
      </c>
      <c r="E4" s="12" t="s">
        <v>104</v>
      </c>
      <c r="F4" s="12" t="s">
        <v>104</v>
      </c>
      <c r="G4" s="14"/>
      <c r="H4" s="29" t="s">
        <v>71</v>
      </c>
      <c r="I4" s="39" t="s">
        <v>108</v>
      </c>
      <c r="J4" s="41"/>
      <c r="K4" s="42"/>
      <c r="L4" s="29" t="s">
        <v>89</v>
      </c>
      <c r="M4" s="45"/>
      <c r="N4" s="25" t="s">
        <v>117</v>
      </c>
      <c r="O4" s="25" t="s">
        <v>117</v>
      </c>
      <c r="P4" s="47" t="s">
        <v>121</v>
      </c>
      <c r="Q4" s="25" t="s">
        <v>121</v>
      </c>
    </row>
    <row r="5" ht="14.25" customHeight="1">
      <c r="A5" s="48"/>
      <c r="B5" s="48"/>
      <c r="C5" s="48"/>
      <c r="D5" s="48"/>
      <c r="E5" s="12" t="s">
        <v>130</v>
      </c>
      <c r="F5" s="12" t="s">
        <v>130</v>
      </c>
      <c r="G5" s="14"/>
      <c r="H5" s="48"/>
      <c r="I5" s="50"/>
      <c r="J5" s="40"/>
      <c r="K5" s="51"/>
      <c r="L5" s="48"/>
      <c r="M5" s="48"/>
      <c r="N5" s="53" t="s">
        <v>136</v>
      </c>
      <c r="O5" s="53" t="s">
        <v>136</v>
      </c>
      <c r="P5" s="53" t="s">
        <v>136</v>
      </c>
      <c r="Q5" s="53" t="s">
        <v>136</v>
      </c>
    </row>
    <row r="6" ht="14.25" customHeight="1">
      <c r="A6" s="54">
        <v>1.0</v>
      </c>
      <c r="B6" s="57" t="s">
        <v>144</v>
      </c>
      <c r="C6" s="59" t="s">
        <v>149</v>
      </c>
      <c r="D6" s="61">
        <v>1.0</v>
      </c>
      <c r="E6" s="63">
        <v>40743.0</v>
      </c>
      <c r="F6" s="63"/>
      <c r="G6" s="65"/>
      <c r="H6" s="54">
        <v>1.0</v>
      </c>
      <c r="I6" s="68" t="s">
        <v>18</v>
      </c>
      <c r="J6" s="18"/>
      <c r="K6" s="20"/>
      <c r="L6" s="59" t="s">
        <v>169</v>
      </c>
      <c r="M6" s="69">
        <v>1.0</v>
      </c>
      <c r="N6" s="63">
        <v>52990.0</v>
      </c>
      <c r="O6" s="63"/>
      <c r="P6" s="63">
        <v>52270.0</v>
      </c>
      <c r="Q6" s="63"/>
    </row>
    <row r="7" ht="14.25" customHeight="1">
      <c r="A7" s="54">
        <f t="shared" ref="A7:A111" si="1">A6+1</f>
        <v>2</v>
      </c>
      <c r="B7" s="71" t="s">
        <v>189</v>
      </c>
      <c r="C7" s="59" t="s">
        <v>149</v>
      </c>
      <c r="D7" s="61">
        <v>1.0</v>
      </c>
      <c r="E7" s="63">
        <v>314958.0</v>
      </c>
      <c r="F7" s="63"/>
      <c r="G7" s="65"/>
      <c r="H7" s="54">
        <f t="shared" ref="H7:H202" si="2">H6+1</f>
        <v>2</v>
      </c>
      <c r="I7" s="68" t="s">
        <v>26</v>
      </c>
      <c r="J7" s="18"/>
      <c r="K7" s="20"/>
      <c r="L7" s="59" t="s">
        <v>169</v>
      </c>
      <c r="M7" s="69">
        <v>1.0</v>
      </c>
      <c r="N7" s="63">
        <v>54633.0</v>
      </c>
      <c r="O7" s="63"/>
      <c r="P7" s="63">
        <v>54633.0</v>
      </c>
      <c r="Q7" s="63"/>
    </row>
    <row r="8" ht="14.25" customHeight="1">
      <c r="A8" s="54">
        <f t="shared" si="1"/>
        <v>3</v>
      </c>
      <c r="B8" s="71" t="s">
        <v>200</v>
      </c>
      <c r="C8" s="59" t="s">
        <v>149</v>
      </c>
      <c r="D8" s="61">
        <v>1.0</v>
      </c>
      <c r="E8" s="63">
        <v>314958.0</v>
      </c>
      <c r="F8" s="63"/>
      <c r="G8" s="74"/>
      <c r="H8" s="54">
        <f t="shared" si="2"/>
        <v>3</v>
      </c>
      <c r="I8" s="68" t="s">
        <v>35</v>
      </c>
      <c r="J8" s="18"/>
      <c r="K8" s="20"/>
      <c r="L8" s="59" t="s">
        <v>208</v>
      </c>
      <c r="M8" s="69">
        <v>1.0</v>
      </c>
      <c r="N8" s="63">
        <v>2299419.0</v>
      </c>
      <c r="O8" s="63"/>
      <c r="P8" s="63">
        <v>1255215.0</v>
      </c>
      <c r="Q8" s="63"/>
    </row>
    <row r="9" ht="14.25" customHeight="1">
      <c r="A9" s="54">
        <f t="shared" si="1"/>
        <v>4</v>
      </c>
      <c r="B9" s="71" t="s">
        <v>211</v>
      </c>
      <c r="C9" s="59" t="s">
        <v>149</v>
      </c>
      <c r="D9" s="61">
        <v>1.0</v>
      </c>
      <c r="E9" s="63">
        <v>128846.5</v>
      </c>
      <c r="F9" s="63"/>
      <c r="G9" s="74"/>
      <c r="H9" s="54">
        <f t="shared" si="2"/>
        <v>4</v>
      </c>
      <c r="I9" s="68" t="s">
        <v>38</v>
      </c>
      <c r="J9" s="18"/>
      <c r="K9" s="20"/>
      <c r="L9" s="59" t="s">
        <v>208</v>
      </c>
      <c r="M9" s="69">
        <v>1.0</v>
      </c>
      <c r="N9" s="63">
        <v>2197579.8499999996</v>
      </c>
      <c r="O9" s="63"/>
      <c r="P9" s="63">
        <v>1975267.0</v>
      </c>
      <c r="Q9" s="63"/>
    </row>
    <row r="10" ht="14.25" customHeight="1">
      <c r="A10" s="54">
        <f t="shared" si="1"/>
        <v>5</v>
      </c>
      <c r="B10" s="71" t="s">
        <v>219</v>
      </c>
      <c r="C10" s="59" t="s">
        <v>149</v>
      </c>
      <c r="D10" s="61">
        <v>1.0</v>
      </c>
      <c r="E10" s="63">
        <v>701497.5</v>
      </c>
      <c r="F10" s="63"/>
      <c r="G10" s="74"/>
      <c r="H10" s="54">
        <f t="shared" si="2"/>
        <v>5</v>
      </c>
      <c r="I10" s="68" t="s">
        <v>41</v>
      </c>
      <c r="J10" s="18"/>
      <c r="K10" s="20"/>
      <c r="L10" s="59" t="s">
        <v>208</v>
      </c>
      <c r="M10" s="69">
        <v>1.0</v>
      </c>
      <c r="N10" s="63">
        <v>367776.0</v>
      </c>
      <c r="O10" s="63"/>
      <c r="P10" s="63">
        <v>432102.0</v>
      </c>
      <c r="Q10" s="63"/>
    </row>
    <row r="11" ht="14.25" customHeight="1">
      <c r="A11" s="54">
        <f t="shared" si="1"/>
        <v>6</v>
      </c>
      <c r="B11" s="71" t="s">
        <v>227</v>
      </c>
      <c r="C11" s="59" t="s">
        <v>149</v>
      </c>
      <c r="D11" s="61">
        <v>1.0</v>
      </c>
      <c r="E11" s="63">
        <v>171145.0</v>
      </c>
      <c r="F11" s="63"/>
      <c r="G11" s="74"/>
      <c r="H11" s="54">
        <f t="shared" si="2"/>
        <v>6</v>
      </c>
      <c r="I11" s="68" t="s">
        <v>47</v>
      </c>
      <c r="J11" s="18"/>
      <c r="K11" s="20"/>
      <c r="L11" s="59" t="s">
        <v>208</v>
      </c>
      <c r="M11" s="69">
        <v>1.0</v>
      </c>
      <c r="N11" s="63">
        <v>674923.5900000001</v>
      </c>
      <c r="O11" s="63"/>
      <c r="P11" s="63">
        <v>547073.402</v>
      </c>
      <c r="Q11" s="63"/>
    </row>
    <row r="12" ht="14.25" customHeight="1">
      <c r="A12" s="54">
        <f t="shared" si="1"/>
        <v>7</v>
      </c>
      <c r="B12" s="71" t="s">
        <v>237</v>
      </c>
      <c r="C12" s="59" t="s">
        <v>149</v>
      </c>
      <c r="D12" s="61">
        <v>1.0</v>
      </c>
      <c r="E12" s="63">
        <v>79950.0</v>
      </c>
      <c r="F12" s="63"/>
      <c r="G12" s="74"/>
      <c r="H12" s="54">
        <f t="shared" si="2"/>
        <v>7</v>
      </c>
      <c r="I12" s="68" t="s">
        <v>50</v>
      </c>
      <c r="J12" s="18"/>
      <c r="K12" s="20"/>
      <c r="L12" s="59" t="s">
        <v>208</v>
      </c>
      <c r="M12" s="69">
        <v>1.0</v>
      </c>
      <c r="N12" s="63">
        <v>473456.1</v>
      </c>
      <c r="O12" s="63"/>
      <c r="P12" s="63">
        <v>531110.3</v>
      </c>
      <c r="Q12" s="63"/>
    </row>
    <row r="13" ht="14.25" customHeight="1">
      <c r="A13" s="54">
        <f t="shared" si="1"/>
        <v>8</v>
      </c>
      <c r="B13" s="71" t="s">
        <v>217</v>
      </c>
      <c r="C13" s="59" t="s">
        <v>149</v>
      </c>
      <c r="D13" s="61">
        <v>1.0</v>
      </c>
      <c r="E13" s="63">
        <v>42949.5</v>
      </c>
      <c r="F13" s="63"/>
      <c r="G13" s="74"/>
      <c r="H13" s="54">
        <f t="shared" si="2"/>
        <v>8</v>
      </c>
      <c r="I13" s="68" t="s">
        <v>61</v>
      </c>
      <c r="J13" s="18"/>
      <c r="K13" s="20"/>
      <c r="L13" s="59" t="s">
        <v>208</v>
      </c>
      <c r="M13" s="69">
        <v>1.0</v>
      </c>
      <c r="N13" s="63" t="s">
        <v>253</v>
      </c>
      <c r="O13" s="63" t="s">
        <v>253</v>
      </c>
      <c r="P13" s="63">
        <v>166145.0</v>
      </c>
      <c r="Q13" s="63"/>
    </row>
    <row r="14" ht="14.25" customHeight="1">
      <c r="A14" s="54">
        <f t="shared" si="1"/>
        <v>9</v>
      </c>
      <c r="B14" s="71" t="s">
        <v>256</v>
      </c>
      <c r="C14" s="59" t="s">
        <v>149</v>
      </c>
      <c r="D14" s="61">
        <v>1.0</v>
      </c>
      <c r="E14" s="63">
        <v>21233.352</v>
      </c>
      <c r="F14" s="63"/>
      <c r="G14" s="74"/>
      <c r="H14" s="54">
        <f t="shared" si="2"/>
        <v>9</v>
      </c>
      <c r="I14" s="68" t="s">
        <v>67</v>
      </c>
      <c r="J14" s="18"/>
      <c r="K14" s="20"/>
      <c r="L14" s="59" t="s">
        <v>208</v>
      </c>
      <c r="M14" s="69">
        <v>1.0</v>
      </c>
      <c r="N14" s="63">
        <v>80177.0</v>
      </c>
      <c r="O14" s="63"/>
      <c r="P14" s="63">
        <v>135868.25</v>
      </c>
      <c r="Q14" s="63"/>
    </row>
    <row r="15" ht="14.25" customHeight="1">
      <c r="A15" s="54">
        <f t="shared" si="1"/>
        <v>10</v>
      </c>
      <c r="B15" s="71" t="s">
        <v>234</v>
      </c>
      <c r="C15" s="59" t="s">
        <v>149</v>
      </c>
      <c r="D15" s="61">
        <v>1.0</v>
      </c>
      <c r="E15" s="63">
        <v>33312.5</v>
      </c>
      <c r="F15" s="63"/>
      <c r="G15" s="74"/>
      <c r="H15" s="54">
        <f t="shared" si="2"/>
        <v>10</v>
      </c>
      <c r="I15" s="68" t="s">
        <v>70</v>
      </c>
      <c r="J15" s="18"/>
      <c r="K15" s="20"/>
      <c r="L15" s="59" t="s">
        <v>208</v>
      </c>
      <c r="M15" s="69">
        <v>1.0</v>
      </c>
      <c r="N15" s="63">
        <v>227361.0</v>
      </c>
      <c r="O15" s="63"/>
      <c r="P15" s="63">
        <v>217475.0</v>
      </c>
      <c r="Q15" s="63"/>
    </row>
    <row r="16" ht="14.25" customHeight="1">
      <c r="A16" s="54">
        <f t="shared" si="1"/>
        <v>11</v>
      </c>
      <c r="B16" s="71" t="s">
        <v>241</v>
      </c>
      <c r="C16" s="59" t="s">
        <v>149</v>
      </c>
      <c r="D16" s="61">
        <v>1.0</v>
      </c>
      <c r="E16" s="63">
        <v>13325.0</v>
      </c>
      <c r="F16" s="63"/>
      <c r="G16" s="74"/>
      <c r="H16" s="54">
        <f t="shared" si="2"/>
        <v>11</v>
      </c>
      <c r="I16" s="68" t="s">
        <v>75</v>
      </c>
      <c r="J16" s="18"/>
      <c r="K16" s="20"/>
      <c r="L16" s="59" t="s">
        <v>208</v>
      </c>
      <c r="M16" s="69">
        <v>1.0</v>
      </c>
      <c r="N16" s="63">
        <v>190654.0</v>
      </c>
      <c r="O16" s="63"/>
      <c r="P16" s="63">
        <v>179498.0</v>
      </c>
      <c r="Q16" s="63"/>
    </row>
    <row r="17" ht="14.25" customHeight="1">
      <c r="A17" s="54">
        <f t="shared" si="1"/>
        <v>12</v>
      </c>
      <c r="B17" s="71" t="s">
        <v>282</v>
      </c>
      <c r="C17" s="59" t="s">
        <v>149</v>
      </c>
      <c r="D17" s="61">
        <v>1.0</v>
      </c>
      <c r="E17" s="63">
        <v>435299.6144</v>
      </c>
      <c r="F17" s="63"/>
      <c r="G17" s="74"/>
      <c r="H17" s="54">
        <f t="shared" si="2"/>
        <v>12</v>
      </c>
      <c r="I17" s="68" t="s">
        <v>78</v>
      </c>
      <c r="J17" s="18"/>
      <c r="K17" s="20"/>
      <c r="L17" s="59" t="s">
        <v>208</v>
      </c>
      <c r="M17" s="69">
        <v>1.0</v>
      </c>
      <c r="N17" s="63">
        <v>705602.0</v>
      </c>
      <c r="O17" s="63"/>
      <c r="P17" s="63">
        <v>674924.0</v>
      </c>
      <c r="Q17" s="63"/>
    </row>
    <row r="18" ht="14.25" customHeight="1">
      <c r="A18" s="54">
        <f t="shared" si="1"/>
        <v>13</v>
      </c>
      <c r="B18" s="71" t="s">
        <v>290</v>
      </c>
      <c r="C18" s="59" t="s">
        <v>149</v>
      </c>
      <c r="D18" s="61">
        <v>1.0</v>
      </c>
      <c r="E18" s="63">
        <v>159900.0</v>
      </c>
      <c r="F18" s="63"/>
      <c r="G18" s="74"/>
      <c r="H18" s="54">
        <f t="shared" si="2"/>
        <v>13</v>
      </c>
      <c r="I18" s="68" t="s">
        <v>81</v>
      </c>
      <c r="J18" s="18"/>
      <c r="K18" s="20"/>
      <c r="L18" s="59" t="s">
        <v>208</v>
      </c>
      <c r="M18" s="69">
        <v>1.0</v>
      </c>
      <c r="N18" s="63">
        <v>478354.0</v>
      </c>
      <c r="O18" s="63"/>
      <c r="P18" s="63">
        <v>472161.95</v>
      </c>
      <c r="Q18" s="63"/>
    </row>
    <row r="19" ht="14.25" customHeight="1">
      <c r="A19" s="54">
        <f t="shared" si="1"/>
        <v>14</v>
      </c>
      <c r="B19" s="71" t="s">
        <v>246</v>
      </c>
      <c r="C19" s="59" t="s">
        <v>149</v>
      </c>
      <c r="D19" s="61">
        <v>1.0</v>
      </c>
      <c r="E19" s="63">
        <v>149068.0</v>
      </c>
      <c r="F19" s="63"/>
      <c r="G19" s="74"/>
      <c r="H19" s="54">
        <f t="shared" si="2"/>
        <v>14</v>
      </c>
      <c r="I19" s="68" t="s">
        <v>85</v>
      </c>
      <c r="J19" s="18"/>
      <c r="K19" s="20"/>
      <c r="L19" s="59" t="s">
        <v>208</v>
      </c>
      <c r="M19" s="69">
        <v>1.0</v>
      </c>
      <c r="N19" s="63">
        <v>1817759.0</v>
      </c>
      <c r="O19" s="63"/>
      <c r="P19" s="63">
        <v>1317987.0</v>
      </c>
      <c r="Q19" s="63"/>
    </row>
    <row r="20" ht="14.25" customHeight="1">
      <c r="A20" s="54">
        <f t="shared" si="1"/>
        <v>15</v>
      </c>
      <c r="B20" s="71" t="s">
        <v>310</v>
      </c>
      <c r="C20" s="59" t="s">
        <v>149</v>
      </c>
      <c r="D20" s="61">
        <v>1.0</v>
      </c>
      <c r="E20" s="63">
        <v>227070.0</v>
      </c>
      <c r="F20" s="63"/>
      <c r="G20" s="74"/>
      <c r="H20" s="54">
        <f t="shared" si="2"/>
        <v>15</v>
      </c>
      <c r="I20" s="68" t="s">
        <v>102</v>
      </c>
      <c r="J20" s="18"/>
      <c r="K20" s="20"/>
      <c r="L20" s="59" t="s">
        <v>208</v>
      </c>
      <c r="M20" s="69">
        <v>1.0</v>
      </c>
      <c r="N20" s="63">
        <v>421165.0</v>
      </c>
      <c r="O20" s="63"/>
      <c r="P20" s="63">
        <v>413693.0</v>
      </c>
      <c r="Q20" s="63"/>
    </row>
    <row r="21" ht="14.25" customHeight="1">
      <c r="A21" s="54">
        <f t="shared" si="1"/>
        <v>16</v>
      </c>
      <c r="B21" s="71" t="s">
        <v>269</v>
      </c>
      <c r="C21" s="59" t="s">
        <v>149</v>
      </c>
      <c r="D21" s="61">
        <v>1.0</v>
      </c>
      <c r="E21" s="63">
        <v>178292.0</v>
      </c>
      <c r="F21" s="63"/>
      <c r="G21" s="74"/>
      <c r="H21" s="54">
        <f t="shared" si="2"/>
        <v>16</v>
      </c>
      <c r="I21" s="68" t="s">
        <v>106</v>
      </c>
      <c r="J21" s="18"/>
      <c r="K21" s="20"/>
      <c r="L21" s="59" t="s">
        <v>208</v>
      </c>
      <c r="M21" s="69">
        <v>1.0</v>
      </c>
      <c r="N21" s="63">
        <v>1146824.0</v>
      </c>
      <c r="O21" s="63"/>
      <c r="P21" s="63" t="s">
        <v>253</v>
      </c>
      <c r="Q21" s="63" t="s">
        <v>253</v>
      </c>
    </row>
    <row r="22" ht="14.25" customHeight="1">
      <c r="A22" s="54">
        <f t="shared" si="1"/>
        <v>17</v>
      </c>
      <c r="B22" s="71" t="s">
        <v>274</v>
      </c>
      <c r="C22" s="59" t="s">
        <v>149</v>
      </c>
      <c r="D22" s="61">
        <v>1.0</v>
      </c>
      <c r="E22" s="63">
        <v>199875.0</v>
      </c>
      <c r="F22" s="63"/>
      <c r="G22" s="74"/>
      <c r="H22" s="54">
        <f t="shared" si="2"/>
        <v>17</v>
      </c>
      <c r="I22" s="68" t="s">
        <v>112</v>
      </c>
      <c r="J22" s="18"/>
      <c r="K22" s="20"/>
      <c r="L22" s="59" t="s">
        <v>208</v>
      </c>
      <c r="M22" s="69">
        <v>1.0</v>
      </c>
      <c r="N22" s="63">
        <v>613089.0</v>
      </c>
      <c r="O22" s="63"/>
      <c r="P22" s="63">
        <v>501232.0</v>
      </c>
      <c r="Q22" s="63"/>
    </row>
    <row r="23" ht="14.25" customHeight="1">
      <c r="A23" s="54">
        <f t="shared" si="1"/>
        <v>18</v>
      </c>
      <c r="B23" s="71" t="s">
        <v>279</v>
      </c>
      <c r="C23" s="59" t="s">
        <v>149</v>
      </c>
      <c r="D23" s="61">
        <v>1.0</v>
      </c>
      <c r="E23" s="63">
        <v>59962.5</v>
      </c>
      <c r="F23" s="63"/>
      <c r="G23" s="74"/>
      <c r="H23" s="54">
        <f t="shared" si="2"/>
        <v>18</v>
      </c>
      <c r="I23" s="68" t="s">
        <v>118</v>
      </c>
      <c r="J23" s="18"/>
      <c r="K23" s="20"/>
      <c r="L23" s="59" t="s">
        <v>208</v>
      </c>
      <c r="M23" s="69">
        <v>1.0</v>
      </c>
      <c r="N23" s="63" t="s">
        <v>253</v>
      </c>
      <c r="O23" s="63" t="s">
        <v>253</v>
      </c>
      <c r="P23" s="63">
        <v>6036.0</v>
      </c>
      <c r="Q23" s="63"/>
    </row>
    <row r="24" ht="14.25" customHeight="1">
      <c r="A24" s="54">
        <f t="shared" si="1"/>
        <v>19</v>
      </c>
      <c r="B24" s="71" t="s">
        <v>285</v>
      </c>
      <c r="C24" s="59" t="s">
        <v>149</v>
      </c>
      <c r="D24" s="61">
        <v>1.0</v>
      </c>
      <c r="E24" s="63">
        <v>69386.0</v>
      </c>
      <c r="F24" s="63"/>
      <c r="G24" s="74"/>
      <c r="H24" s="54">
        <f t="shared" si="2"/>
        <v>19</v>
      </c>
      <c r="I24" s="68" t="s">
        <v>123</v>
      </c>
      <c r="J24" s="18"/>
      <c r="K24" s="20"/>
      <c r="L24" s="59" t="s">
        <v>208</v>
      </c>
      <c r="M24" s="69">
        <v>1.0</v>
      </c>
      <c r="N24" s="63" t="s">
        <v>253</v>
      </c>
      <c r="O24" s="63" t="s">
        <v>253</v>
      </c>
      <c r="P24" s="63">
        <v>38229.5</v>
      </c>
      <c r="Q24" s="63"/>
    </row>
    <row r="25" ht="14.25" customHeight="1">
      <c r="A25" s="54">
        <f t="shared" si="1"/>
        <v>20</v>
      </c>
      <c r="B25" s="71" t="s">
        <v>300</v>
      </c>
      <c r="C25" s="59" t="s">
        <v>149</v>
      </c>
      <c r="D25" s="61">
        <v>1.0</v>
      </c>
      <c r="E25" s="63">
        <v>38607.0</v>
      </c>
      <c r="F25" s="63"/>
      <c r="G25" s="74"/>
      <c r="H25" s="54">
        <f t="shared" si="2"/>
        <v>20</v>
      </c>
      <c r="I25" s="68" t="s">
        <v>132</v>
      </c>
      <c r="J25" s="18"/>
      <c r="K25" s="20"/>
      <c r="L25" s="59" t="s">
        <v>208</v>
      </c>
      <c r="M25" s="69">
        <v>1.0</v>
      </c>
      <c r="N25" s="63">
        <v>16414.0</v>
      </c>
      <c r="O25" s="63"/>
      <c r="P25" s="63" t="s">
        <v>253</v>
      </c>
      <c r="Q25" s="63" t="s">
        <v>253</v>
      </c>
    </row>
    <row r="26" ht="14.25" customHeight="1">
      <c r="A26" s="54">
        <f t="shared" si="1"/>
        <v>21</v>
      </c>
      <c r="B26" s="71" t="s">
        <v>307</v>
      </c>
      <c r="C26" s="59" t="s">
        <v>149</v>
      </c>
      <c r="D26" s="61">
        <v>1.0</v>
      </c>
      <c r="E26" s="63">
        <v>38607.0</v>
      </c>
      <c r="F26" s="63"/>
      <c r="G26" s="74"/>
      <c r="H26" s="54">
        <f t="shared" si="2"/>
        <v>21</v>
      </c>
      <c r="I26" s="68" t="s">
        <v>135</v>
      </c>
      <c r="J26" s="18"/>
      <c r="K26" s="20"/>
      <c r="L26" s="59" t="s">
        <v>208</v>
      </c>
      <c r="M26" s="69">
        <v>1.0</v>
      </c>
      <c r="N26" s="63" t="s">
        <v>253</v>
      </c>
      <c r="O26" s="63" t="s">
        <v>253</v>
      </c>
      <c r="P26" s="63">
        <v>15547.0</v>
      </c>
      <c r="Q26" s="63"/>
    </row>
    <row r="27" ht="14.25" customHeight="1">
      <c r="A27" s="54">
        <f t="shared" si="1"/>
        <v>22</v>
      </c>
      <c r="B27" s="71" t="s">
        <v>319</v>
      </c>
      <c r="C27" s="59" t="s">
        <v>149</v>
      </c>
      <c r="D27" s="61">
        <v>1.0</v>
      </c>
      <c r="E27" s="63">
        <v>95553.25920000001</v>
      </c>
      <c r="F27" s="63"/>
      <c r="G27" s="74"/>
      <c r="H27" s="54">
        <f t="shared" si="2"/>
        <v>22</v>
      </c>
      <c r="I27" s="68" t="s">
        <v>141</v>
      </c>
      <c r="J27" s="18"/>
      <c r="K27" s="20"/>
      <c r="L27" s="59" t="s">
        <v>208</v>
      </c>
      <c r="M27" s="69">
        <v>1.0</v>
      </c>
      <c r="N27" s="63">
        <v>294278.0</v>
      </c>
      <c r="O27" s="63"/>
      <c r="P27" s="63">
        <v>318281.51300000004</v>
      </c>
      <c r="Q27" s="63"/>
    </row>
    <row r="28" ht="14.25" customHeight="1">
      <c r="A28" s="54">
        <f t="shared" si="1"/>
        <v>23</v>
      </c>
      <c r="B28" s="71" t="s">
        <v>325</v>
      </c>
      <c r="C28" s="59" t="s">
        <v>149</v>
      </c>
      <c r="D28" s="61">
        <v>1.0</v>
      </c>
      <c r="E28" s="63">
        <v>125957.0</v>
      </c>
      <c r="F28" s="63"/>
      <c r="G28" s="74"/>
      <c r="H28" s="54">
        <f t="shared" si="2"/>
        <v>23</v>
      </c>
      <c r="I28" s="68" t="s">
        <v>145</v>
      </c>
      <c r="J28" s="18"/>
      <c r="K28" s="20"/>
      <c r="L28" s="59" t="s">
        <v>208</v>
      </c>
      <c r="M28" s="69">
        <v>1.0</v>
      </c>
      <c r="N28" s="63">
        <v>86563.0</v>
      </c>
      <c r="O28" s="63"/>
      <c r="P28" s="63">
        <v>19363.8</v>
      </c>
      <c r="Q28" s="63"/>
    </row>
    <row r="29" ht="14.25" customHeight="1">
      <c r="A29" s="54">
        <f t="shared" si="1"/>
        <v>24</v>
      </c>
      <c r="B29" s="71" t="s">
        <v>385</v>
      </c>
      <c r="C29" s="59" t="s">
        <v>149</v>
      </c>
      <c r="D29" s="61">
        <v>1.0</v>
      </c>
      <c r="E29" s="63">
        <v>163224.0</v>
      </c>
      <c r="F29" s="63"/>
      <c r="G29" s="74"/>
      <c r="H29" s="54">
        <f t="shared" si="2"/>
        <v>24</v>
      </c>
      <c r="I29" s="68" t="s">
        <v>150</v>
      </c>
      <c r="J29" s="18"/>
      <c r="K29" s="20"/>
      <c r="L29" s="59" t="s">
        <v>208</v>
      </c>
      <c r="M29" s="69">
        <v>1.0</v>
      </c>
      <c r="N29" s="63">
        <v>40278.7</v>
      </c>
      <c r="O29" s="63"/>
      <c r="P29" s="63">
        <v>73672.35</v>
      </c>
      <c r="Q29" s="63"/>
    </row>
    <row r="30" ht="14.25" customHeight="1">
      <c r="A30" s="54">
        <f t="shared" si="1"/>
        <v>25</v>
      </c>
      <c r="B30" s="71" t="s">
        <v>331</v>
      </c>
      <c r="C30" s="59" t="s">
        <v>149</v>
      </c>
      <c r="D30" s="61">
        <v>1.0</v>
      </c>
      <c r="E30" s="63">
        <v>159900.0</v>
      </c>
      <c r="F30" s="63"/>
      <c r="G30" s="74"/>
      <c r="H30" s="54">
        <f t="shared" si="2"/>
        <v>25</v>
      </c>
      <c r="I30" s="68" t="s">
        <v>153</v>
      </c>
      <c r="J30" s="18"/>
      <c r="K30" s="20"/>
      <c r="L30" s="59" t="s">
        <v>208</v>
      </c>
      <c r="M30" s="69">
        <v>1.0</v>
      </c>
      <c r="N30" s="63">
        <v>113390.0</v>
      </c>
      <c r="O30" s="63"/>
      <c r="P30" s="63">
        <v>113390.0</v>
      </c>
      <c r="Q30" s="63"/>
    </row>
    <row r="31" ht="14.25" customHeight="1">
      <c r="A31" s="54">
        <f t="shared" si="1"/>
        <v>26</v>
      </c>
      <c r="B31" s="71" t="s">
        <v>335</v>
      </c>
      <c r="C31" s="59" t="s">
        <v>149</v>
      </c>
      <c r="D31" s="61">
        <v>1.0</v>
      </c>
      <c r="E31" s="63">
        <v>159685.0</v>
      </c>
      <c r="F31" s="63"/>
      <c r="G31" s="74"/>
      <c r="H31" s="54">
        <f t="shared" si="2"/>
        <v>26</v>
      </c>
      <c r="I31" s="68" t="s">
        <v>157</v>
      </c>
      <c r="J31" s="18"/>
      <c r="K31" s="20"/>
      <c r="L31" s="59" t="s">
        <v>208</v>
      </c>
      <c r="M31" s="69">
        <v>1.0</v>
      </c>
      <c r="N31" s="63">
        <v>191880.0</v>
      </c>
      <c r="O31" s="63"/>
      <c r="P31" s="63">
        <v>191880.0</v>
      </c>
      <c r="Q31" s="63"/>
    </row>
    <row r="32" ht="14.25" customHeight="1">
      <c r="A32" s="54">
        <f t="shared" si="1"/>
        <v>27</v>
      </c>
      <c r="B32" s="71" t="s">
        <v>341</v>
      </c>
      <c r="C32" s="59" t="s">
        <v>149</v>
      </c>
      <c r="D32" s="61">
        <v>1.0</v>
      </c>
      <c r="E32" s="63">
        <v>163224.0</v>
      </c>
      <c r="F32" s="63"/>
      <c r="G32" s="74"/>
      <c r="H32" s="54">
        <f t="shared" si="2"/>
        <v>27</v>
      </c>
      <c r="I32" s="68" t="s">
        <v>160</v>
      </c>
      <c r="J32" s="18"/>
      <c r="K32" s="20"/>
      <c r="L32" s="59" t="s">
        <v>208</v>
      </c>
      <c r="M32" s="69">
        <v>1.0</v>
      </c>
      <c r="N32" s="63">
        <v>158566.9795</v>
      </c>
      <c r="O32" s="63"/>
      <c r="P32" s="63">
        <v>151672.763</v>
      </c>
      <c r="Q32" s="63"/>
    </row>
    <row r="33" ht="14.25" customHeight="1">
      <c r="A33" s="54">
        <f t="shared" si="1"/>
        <v>28</v>
      </c>
      <c r="B33" s="71" t="s">
        <v>404</v>
      </c>
      <c r="C33" s="59" t="s">
        <v>149</v>
      </c>
      <c r="D33" s="61">
        <v>1.0</v>
      </c>
      <c r="E33" s="63">
        <v>13325.0</v>
      </c>
      <c r="F33" s="63"/>
      <c r="G33" s="74"/>
      <c r="H33" s="54">
        <f t="shared" si="2"/>
        <v>28</v>
      </c>
      <c r="I33" s="68" t="s">
        <v>163</v>
      </c>
      <c r="J33" s="18"/>
      <c r="K33" s="20"/>
      <c r="L33" s="59" t="s">
        <v>208</v>
      </c>
      <c r="M33" s="69">
        <v>1.0</v>
      </c>
      <c r="N33" s="63">
        <v>411654.0</v>
      </c>
      <c r="O33" s="63"/>
      <c r="P33" s="63">
        <v>97336.7</v>
      </c>
      <c r="Q33" s="63"/>
    </row>
    <row r="34" ht="14.25" customHeight="1">
      <c r="A34" s="54">
        <f t="shared" si="1"/>
        <v>29</v>
      </c>
      <c r="B34" s="71" t="s">
        <v>411</v>
      </c>
      <c r="C34" s="59" t="s">
        <v>149</v>
      </c>
      <c r="D34" s="61">
        <v>1.0</v>
      </c>
      <c r="E34" s="63">
        <v>13325.0</v>
      </c>
      <c r="F34" s="63"/>
      <c r="G34" s="74"/>
      <c r="H34" s="54">
        <f t="shared" si="2"/>
        <v>29</v>
      </c>
      <c r="I34" s="68" t="s">
        <v>166</v>
      </c>
      <c r="J34" s="18"/>
      <c r="K34" s="20"/>
      <c r="L34" s="59" t="s">
        <v>208</v>
      </c>
      <c r="M34" s="69">
        <v>1.0</v>
      </c>
      <c r="N34" s="63" t="s">
        <v>253</v>
      </c>
      <c r="O34" s="63" t="s">
        <v>253</v>
      </c>
      <c r="P34" s="63">
        <v>21718.35</v>
      </c>
      <c r="Q34" s="63"/>
    </row>
    <row r="35" ht="14.25" customHeight="1">
      <c r="A35" s="54">
        <f t="shared" si="1"/>
        <v>30</v>
      </c>
      <c r="B35" s="71" t="s">
        <v>347</v>
      </c>
      <c r="C35" s="59" t="s">
        <v>149</v>
      </c>
      <c r="D35" s="61">
        <v>1.0</v>
      </c>
      <c r="E35" s="63">
        <v>258555.0</v>
      </c>
      <c r="F35" s="63"/>
      <c r="G35" s="74"/>
      <c r="H35" s="54">
        <f t="shared" si="2"/>
        <v>30</v>
      </c>
      <c r="I35" s="68" t="s">
        <v>171</v>
      </c>
      <c r="J35" s="18"/>
      <c r="K35" s="20"/>
      <c r="L35" s="59" t="s">
        <v>208</v>
      </c>
      <c r="M35" s="69">
        <v>1.0</v>
      </c>
      <c r="N35" s="63">
        <v>403662.0</v>
      </c>
      <c r="O35" s="63"/>
      <c r="P35" s="63">
        <v>398047.0</v>
      </c>
      <c r="Q35" s="63"/>
    </row>
    <row r="36" ht="14.25" customHeight="1">
      <c r="A36" s="54">
        <f t="shared" si="1"/>
        <v>31</v>
      </c>
      <c r="B36" s="71" t="s">
        <v>468</v>
      </c>
      <c r="C36" s="59" t="s">
        <v>149</v>
      </c>
      <c r="D36" s="61">
        <v>1.0</v>
      </c>
      <c r="E36" s="63">
        <v>26021.553600000003</v>
      </c>
      <c r="F36" s="63"/>
      <c r="G36" s="74"/>
      <c r="H36" s="54">
        <f t="shared" si="2"/>
        <v>31</v>
      </c>
      <c r="I36" s="68" t="s">
        <v>174</v>
      </c>
      <c r="J36" s="18"/>
      <c r="K36" s="20"/>
      <c r="L36" s="59" t="s">
        <v>208</v>
      </c>
      <c r="M36" s="69">
        <v>1.0</v>
      </c>
      <c r="N36" s="63">
        <v>117634.0</v>
      </c>
      <c r="O36" s="63"/>
      <c r="P36" s="63">
        <v>112519.0</v>
      </c>
      <c r="Q36" s="63"/>
    </row>
    <row r="37" ht="14.25" customHeight="1">
      <c r="A37" s="54">
        <f t="shared" si="1"/>
        <v>32</v>
      </c>
      <c r="B37" s="71" t="s">
        <v>479</v>
      </c>
      <c r="C37" s="59" t="s">
        <v>149</v>
      </c>
      <c r="D37" s="61">
        <v>1.0</v>
      </c>
      <c r="E37" s="63">
        <v>192388.0</v>
      </c>
      <c r="F37" s="63"/>
      <c r="G37" s="74"/>
      <c r="H37" s="54">
        <f t="shared" si="2"/>
        <v>32</v>
      </c>
      <c r="I37" s="68" t="s">
        <v>177</v>
      </c>
      <c r="J37" s="18"/>
      <c r="K37" s="20"/>
      <c r="L37" s="59" t="s">
        <v>208</v>
      </c>
      <c r="M37" s="69">
        <v>1.0</v>
      </c>
      <c r="N37" s="63">
        <v>183991.5</v>
      </c>
      <c r="O37" s="63"/>
      <c r="P37" s="63">
        <v>168361.5</v>
      </c>
      <c r="Q37" s="63"/>
    </row>
    <row r="38" ht="14.25" customHeight="1">
      <c r="A38" s="54">
        <f t="shared" si="1"/>
        <v>33</v>
      </c>
      <c r="B38" s="71" t="s">
        <v>353</v>
      </c>
      <c r="C38" s="59" t="s">
        <v>149</v>
      </c>
      <c r="D38" s="61">
        <v>1.0</v>
      </c>
      <c r="E38" s="63">
        <v>57911.0224</v>
      </c>
      <c r="F38" s="63"/>
      <c r="G38" s="74"/>
      <c r="H38" s="54">
        <f t="shared" si="2"/>
        <v>33</v>
      </c>
      <c r="I38" s="68" t="s">
        <v>180</v>
      </c>
      <c r="J38" s="18"/>
      <c r="K38" s="20"/>
      <c r="L38" s="59" t="s">
        <v>208</v>
      </c>
      <c r="M38" s="69">
        <v>1.0</v>
      </c>
      <c r="N38" s="63" t="s">
        <v>253</v>
      </c>
      <c r="O38" s="63" t="s">
        <v>253</v>
      </c>
      <c r="P38" s="63">
        <v>464157.0</v>
      </c>
      <c r="Q38" s="63"/>
    </row>
    <row r="39" ht="14.25" customHeight="1">
      <c r="A39" s="54">
        <f t="shared" si="1"/>
        <v>34</v>
      </c>
      <c r="B39" s="71" t="s">
        <v>356</v>
      </c>
      <c r="C39" s="59" t="s">
        <v>149</v>
      </c>
      <c r="D39" s="61">
        <v>1.0</v>
      </c>
      <c r="E39" s="63">
        <v>163224.0</v>
      </c>
      <c r="F39" s="63"/>
      <c r="G39" s="74"/>
      <c r="H39" s="54">
        <f t="shared" si="2"/>
        <v>34</v>
      </c>
      <c r="I39" s="68" t="s">
        <v>183</v>
      </c>
      <c r="J39" s="18"/>
      <c r="K39" s="20"/>
      <c r="L39" s="59" t="s">
        <v>208</v>
      </c>
      <c r="M39" s="69">
        <v>1.0</v>
      </c>
      <c r="N39" s="63">
        <v>803842.0</v>
      </c>
      <c r="O39" s="63"/>
      <c r="P39" s="63">
        <v>913030.0</v>
      </c>
      <c r="Q39" s="63"/>
    </row>
    <row r="40" ht="14.25" customHeight="1">
      <c r="A40" s="54">
        <f t="shared" si="1"/>
        <v>35</v>
      </c>
      <c r="B40" s="71" t="s">
        <v>360</v>
      </c>
      <c r="C40" s="59" t="s">
        <v>149</v>
      </c>
      <c r="D40" s="61">
        <v>1.0</v>
      </c>
      <c r="E40" s="63">
        <v>159685.0</v>
      </c>
      <c r="F40" s="63"/>
      <c r="G40" s="74"/>
      <c r="H40" s="54">
        <f t="shared" si="2"/>
        <v>35</v>
      </c>
      <c r="I40" s="68" t="s">
        <v>187</v>
      </c>
      <c r="J40" s="18"/>
      <c r="K40" s="20"/>
      <c r="L40" s="59" t="s">
        <v>208</v>
      </c>
      <c r="M40" s="69">
        <v>1.0</v>
      </c>
      <c r="N40" s="63">
        <v>840105.0</v>
      </c>
      <c r="O40" s="63"/>
      <c r="P40" s="63" t="s">
        <v>253</v>
      </c>
      <c r="Q40" s="63" t="s">
        <v>253</v>
      </c>
    </row>
    <row r="41" ht="14.25" customHeight="1">
      <c r="A41" s="54">
        <f t="shared" si="1"/>
        <v>36</v>
      </c>
      <c r="B41" s="71" t="s">
        <v>370</v>
      </c>
      <c r="C41" s="59" t="s">
        <v>149</v>
      </c>
      <c r="D41" s="61">
        <v>1.0</v>
      </c>
      <c r="E41" s="63">
        <v>223781.0</v>
      </c>
      <c r="F41" s="63"/>
      <c r="G41" s="74"/>
      <c r="H41" s="54">
        <f t="shared" si="2"/>
        <v>36</v>
      </c>
      <c r="I41" s="68" t="s">
        <v>194</v>
      </c>
      <c r="J41" s="18"/>
      <c r="K41" s="20"/>
      <c r="L41" s="59" t="s">
        <v>208</v>
      </c>
      <c r="M41" s="69">
        <v>1.0</v>
      </c>
      <c r="N41" s="63">
        <v>1053586.0</v>
      </c>
      <c r="O41" s="63"/>
      <c r="P41" s="63">
        <v>936473.0</v>
      </c>
      <c r="Q41" s="63"/>
    </row>
    <row r="42" ht="14.25" customHeight="1">
      <c r="A42" s="54">
        <f t="shared" si="1"/>
        <v>37</v>
      </c>
      <c r="B42" s="71" t="s">
        <v>374</v>
      </c>
      <c r="C42" s="59" t="s">
        <v>149</v>
      </c>
      <c r="D42" s="61">
        <v>1.0</v>
      </c>
      <c r="E42" s="63">
        <v>40744.0</v>
      </c>
      <c r="F42" s="63"/>
      <c r="G42" s="74"/>
      <c r="H42" s="54">
        <f t="shared" si="2"/>
        <v>37</v>
      </c>
      <c r="I42" s="68" t="s">
        <v>198</v>
      </c>
      <c r="J42" s="18"/>
      <c r="K42" s="20"/>
      <c r="L42" s="59" t="s">
        <v>208</v>
      </c>
      <c r="M42" s="69">
        <v>1.0</v>
      </c>
      <c r="N42" s="63">
        <v>61850.0</v>
      </c>
      <c r="O42" s="63"/>
      <c r="P42" s="63">
        <v>63069.45700000001</v>
      </c>
      <c r="Q42" s="63"/>
    </row>
    <row r="43" ht="14.25" customHeight="1">
      <c r="A43" s="54">
        <f t="shared" si="1"/>
        <v>38</v>
      </c>
      <c r="B43" s="71" t="s">
        <v>379</v>
      </c>
      <c r="C43" s="59" t="s">
        <v>149</v>
      </c>
      <c r="D43" s="61">
        <v>1.0</v>
      </c>
      <c r="E43" s="63">
        <v>13325.0</v>
      </c>
      <c r="F43" s="63"/>
      <c r="G43" s="74"/>
      <c r="H43" s="54">
        <f t="shared" si="2"/>
        <v>38</v>
      </c>
      <c r="I43" s="68" t="s">
        <v>202</v>
      </c>
      <c r="J43" s="18"/>
      <c r="K43" s="20"/>
      <c r="L43" s="59" t="s">
        <v>208</v>
      </c>
      <c r="M43" s="69">
        <v>1.0</v>
      </c>
      <c r="N43" s="63">
        <v>10010.0</v>
      </c>
      <c r="O43" s="63"/>
      <c r="P43" s="63">
        <v>9574.0</v>
      </c>
      <c r="Q43" s="63"/>
    </row>
    <row r="44" ht="14.25" customHeight="1">
      <c r="A44" s="54">
        <f t="shared" si="1"/>
        <v>39</v>
      </c>
      <c r="B44" s="71" t="s">
        <v>384</v>
      </c>
      <c r="C44" s="59" t="s">
        <v>149</v>
      </c>
      <c r="D44" s="61">
        <v>1.0</v>
      </c>
      <c r="E44" s="63">
        <v>318511.40160000004</v>
      </c>
      <c r="F44" s="63"/>
      <c r="G44" s="74"/>
      <c r="H44" s="54">
        <f t="shared" si="2"/>
        <v>39</v>
      </c>
      <c r="I44" s="68" t="s">
        <v>207</v>
      </c>
      <c r="J44" s="18"/>
      <c r="K44" s="20"/>
      <c r="L44" s="59" t="s">
        <v>208</v>
      </c>
      <c r="M44" s="69">
        <v>1.0</v>
      </c>
      <c r="N44" s="63">
        <v>179654.0</v>
      </c>
      <c r="O44" s="63"/>
      <c r="P44" s="63">
        <v>171843.0</v>
      </c>
      <c r="Q44" s="63"/>
    </row>
    <row r="45" ht="14.25" customHeight="1">
      <c r="A45" s="54">
        <f t="shared" si="1"/>
        <v>40</v>
      </c>
      <c r="B45" s="71" t="s">
        <v>387</v>
      </c>
      <c r="C45" s="59" t="s">
        <v>149</v>
      </c>
      <c r="D45" s="61">
        <v>1.0</v>
      </c>
      <c r="E45" s="63">
        <v>48258.9184</v>
      </c>
      <c r="F45" s="63"/>
      <c r="G45" s="74"/>
      <c r="H45" s="54">
        <f t="shared" si="2"/>
        <v>40</v>
      </c>
      <c r="I45" s="68" t="s">
        <v>215</v>
      </c>
      <c r="J45" s="18"/>
      <c r="K45" s="20"/>
      <c r="L45" s="59" t="s">
        <v>208</v>
      </c>
      <c r="M45" s="69">
        <v>1.0</v>
      </c>
      <c r="N45" s="63">
        <v>393431.0</v>
      </c>
      <c r="O45" s="63"/>
      <c r="P45" s="63">
        <v>306752.0</v>
      </c>
      <c r="Q45" s="63"/>
    </row>
    <row r="46" ht="14.25" customHeight="1">
      <c r="A46" s="54">
        <f t="shared" si="1"/>
        <v>41</v>
      </c>
      <c r="B46" s="71" t="s">
        <v>388</v>
      </c>
      <c r="C46" s="59" t="s">
        <v>149</v>
      </c>
      <c r="D46" s="61">
        <v>1.0</v>
      </c>
      <c r="E46" s="63">
        <v>46329.0</v>
      </c>
      <c r="F46" s="63"/>
      <c r="G46" s="74"/>
      <c r="H46" s="54">
        <f t="shared" si="2"/>
        <v>41</v>
      </c>
      <c r="I46" s="68" t="s">
        <v>220</v>
      </c>
      <c r="J46" s="18"/>
      <c r="K46" s="20"/>
      <c r="L46" s="59" t="s">
        <v>208</v>
      </c>
      <c r="M46" s="69">
        <v>1.0</v>
      </c>
      <c r="N46" s="63">
        <v>164625.0</v>
      </c>
      <c r="O46" s="63"/>
      <c r="P46" s="63" t="s">
        <v>253</v>
      </c>
      <c r="Q46" s="63" t="s">
        <v>253</v>
      </c>
    </row>
    <row r="47" ht="14.25" customHeight="1">
      <c r="A47" s="54">
        <f t="shared" si="1"/>
        <v>42</v>
      </c>
      <c r="B47" s="71" t="s">
        <v>392</v>
      </c>
      <c r="C47" s="59" t="s">
        <v>149</v>
      </c>
      <c r="D47" s="61">
        <v>1.0</v>
      </c>
      <c r="E47" s="63">
        <v>13325.0</v>
      </c>
      <c r="F47" s="63"/>
      <c r="G47" s="74"/>
      <c r="H47" s="54">
        <f t="shared" si="2"/>
        <v>42</v>
      </c>
      <c r="I47" s="68" t="s">
        <v>228</v>
      </c>
      <c r="J47" s="18"/>
      <c r="K47" s="20"/>
      <c r="L47" s="59" t="s">
        <v>208</v>
      </c>
      <c r="M47" s="69">
        <v>1.0</v>
      </c>
      <c r="N47" s="63">
        <v>38975.5</v>
      </c>
      <c r="O47" s="63"/>
      <c r="P47" s="63">
        <v>38840.85</v>
      </c>
      <c r="Q47" s="63"/>
    </row>
    <row r="48" ht="14.25" customHeight="1">
      <c r="A48" s="54">
        <f t="shared" si="1"/>
        <v>43</v>
      </c>
      <c r="B48" s="71" t="s">
        <v>393</v>
      </c>
      <c r="C48" s="59" t="s">
        <v>149</v>
      </c>
      <c r="D48" s="61">
        <v>1.0</v>
      </c>
      <c r="E48" s="63">
        <v>13325.0</v>
      </c>
      <c r="F48" s="63"/>
      <c r="G48" s="74"/>
      <c r="H48" s="54">
        <f t="shared" si="2"/>
        <v>43</v>
      </c>
      <c r="I48" s="68" t="s">
        <v>233</v>
      </c>
      <c r="J48" s="18"/>
      <c r="K48" s="20"/>
      <c r="L48" s="59" t="s">
        <v>208</v>
      </c>
      <c r="M48" s="69">
        <v>1.0</v>
      </c>
      <c r="N48" s="63">
        <v>5175.6</v>
      </c>
      <c r="O48" s="63"/>
      <c r="P48" s="63">
        <v>5175.6</v>
      </c>
      <c r="Q48" s="63"/>
    </row>
    <row r="49" ht="14.25" customHeight="1">
      <c r="A49" s="54">
        <f t="shared" si="1"/>
        <v>44</v>
      </c>
      <c r="B49" s="71" t="s">
        <v>398</v>
      </c>
      <c r="C49" s="59" t="s">
        <v>149</v>
      </c>
      <c r="D49" s="61">
        <v>1.0</v>
      </c>
      <c r="E49" s="63">
        <v>19987.5</v>
      </c>
      <c r="F49" s="63"/>
      <c r="G49" s="74"/>
      <c r="H49" s="54">
        <f t="shared" si="2"/>
        <v>44</v>
      </c>
      <c r="I49" s="68" t="s">
        <v>236</v>
      </c>
      <c r="J49" s="18"/>
      <c r="K49" s="20"/>
      <c r="L49" s="59" t="s">
        <v>208</v>
      </c>
      <c r="M49" s="69">
        <v>1.0</v>
      </c>
      <c r="N49" s="63">
        <v>54288.0</v>
      </c>
      <c r="O49" s="63"/>
      <c r="P49" s="63">
        <v>53720.0</v>
      </c>
      <c r="Q49" s="63"/>
    </row>
    <row r="50" ht="14.25" customHeight="1">
      <c r="A50" s="54">
        <f t="shared" si="1"/>
        <v>45</v>
      </c>
      <c r="B50" s="71" t="s">
        <v>403</v>
      </c>
      <c r="C50" s="59" t="s">
        <v>149</v>
      </c>
      <c r="D50" s="61">
        <v>1.0</v>
      </c>
      <c r="E50" s="63">
        <v>46637.5</v>
      </c>
      <c r="F50" s="63"/>
      <c r="G50" s="74"/>
      <c r="H50" s="54">
        <f t="shared" si="2"/>
        <v>45</v>
      </c>
      <c r="I50" s="68" t="s">
        <v>240</v>
      </c>
      <c r="J50" s="18"/>
      <c r="K50" s="20"/>
      <c r="L50" s="59" t="s">
        <v>208</v>
      </c>
      <c r="M50" s="69">
        <v>1.0</v>
      </c>
      <c r="N50" s="63">
        <v>580283.75</v>
      </c>
      <c r="O50" s="63"/>
      <c r="P50" s="63">
        <v>1465291.0</v>
      </c>
      <c r="Q50" s="63"/>
    </row>
    <row r="51" ht="14.25" customHeight="1">
      <c r="A51" s="54">
        <f t="shared" si="1"/>
        <v>46</v>
      </c>
      <c r="B51" s="71" t="s">
        <v>408</v>
      </c>
      <c r="C51" s="59" t="s">
        <v>149</v>
      </c>
      <c r="D51" s="61">
        <v>1.0</v>
      </c>
      <c r="E51" s="63">
        <v>38606.81440000001</v>
      </c>
      <c r="F51" s="63"/>
      <c r="G51" s="74"/>
      <c r="H51" s="54">
        <f t="shared" si="2"/>
        <v>46</v>
      </c>
      <c r="I51" s="68" t="s">
        <v>243</v>
      </c>
      <c r="J51" s="18"/>
      <c r="K51" s="20"/>
      <c r="L51" s="59" t="s">
        <v>208</v>
      </c>
      <c r="M51" s="69">
        <v>1.0</v>
      </c>
      <c r="N51" s="63">
        <v>43984.0</v>
      </c>
      <c r="O51" s="63"/>
      <c r="P51" s="63">
        <v>42072.0</v>
      </c>
      <c r="Q51" s="63"/>
    </row>
    <row r="52" ht="14.25" customHeight="1">
      <c r="A52" s="54">
        <f t="shared" si="1"/>
        <v>47</v>
      </c>
      <c r="B52" s="71" t="s">
        <v>596</v>
      </c>
      <c r="C52" s="59" t="s">
        <v>149</v>
      </c>
      <c r="D52" s="61">
        <v>1.0</v>
      </c>
      <c r="E52" s="63">
        <v>836023.0</v>
      </c>
      <c r="F52" s="63"/>
      <c r="G52" s="74"/>
      <c r="H52" s="54">
        <f t="shared" si="2"/>
        <v>47</v>
      </c>
      <c r="I52" s="68" t="s">
        <v>245</v>
      </c>
      <c r="J52" s="18"/>
      <c r="K52" s="20"/>
      <c r="L52" s="59" t="s">
        <v>208</v>
      </c>
      <c r="M52" s="69">
        <v>1.0</v>
      </c>
      <c r="N52" s="63">
        <v>1945889.0</v>
      </c>
      <c r="O52" s="63"/>
      <c r="P52" s="63">
        <v>2539344.0</v>
      </c>
      <c r="Q52" s="63"/>
    </row>
    <row r="53" ht="14.25" customHeight="1">
      <c r="A53" s="54">
        <f t="shared" si="1"/>
        <v>48</v>
      </c>
      <c r="B53" s="71" t="s">
        <v>601</v>
      </c>
      <c r="C53" s="59" t="s">
        <v>149</v>
      </c>
      <c r="D53" s="61">
        <v>1.0</v>
      </c>
      <c r="E53" s="63">
        <v>516509.0</v>
      </c>
      <c r="F53" s="63"/>
      <c r="G53" s="74"/>
      <c r="H53" s="54">
        <f t="shared" si="2"/>
        <v>48</v>
      </c>
      <c r="I53" s="68" t="s">
        <v>249</v>
      </c>
      <c r="J53" s="18"/>
      <c r="K53" s="20"/>
      <c r="L53" s="59" t="s">
        <v>208</v>
      </c>
      <c r="M53" s="69">
        <v>1.0</v>
      </c>
      <c r="N53" s="63">
        <v>1341525.0</v>
      </c>
      <c r="O53" s="63"/>
      <c r="P53" s="63">
        <v>1306789.0</v>
      </c>
      <c r="Q53" s="63"/>
    </row>
    <row r="54" ht="14.25" customHeight="1">
      <c r="A54" s="54">
        <f t="shared" si="1"/>
        <v>49</v>
      </c>
      <c r="B54" s="71" t="s">
        <v>608</v>
      </c>
      <c r="C54" s="59" t="s">
        <v>149</v>
      </c>
      <c r="D54" s="61">
        <v>1.0</v>
      </c>
      <c r="E54" s="63">
        <v>19987.5</v>
      </c>
      <c r="F54" s="63"/>
      <c r="G54" s="74"/>
      <c r="H54" s="54">
        <f t="shared" si="2"/>
        <v>49</v>
      </c>
      <c r="I54" s="68" t="s">
        <v>259</v>
      </c>
      <c r="J54" s="18"/>
      <c r="K54" s="20"/>
      <c r="L54" s="59" t="s">
        <v>208</v>
      </c>
      <c r="M54" s="69">
        <v>1.0</v>
      </c>
      <c r="N54" s="63">
        <v>168444.0</v>
      </c>
      <c r="O54" s="63"/>
      <c r="P54" s="63">
        <v>160666.0</v>
      </c>
      <c r="Q54" s="63"/>
    </row>
    <row r="55" ht="14.25" customHeight="1">
      <c r="A55" s="54">
        <f t="shared" si="1"/>
        <v>50</v>
      </c>
      <c r="B55" s="71" t="s">
        <v>614</v>
      </c>
      <c r="C55" s="59" t="s">
        <v>149</v>
      </c>
      <c r="D55" s="61">
        <v>1.0</v>
      </c>
      <c r="E55" s="63">
        <v>124252.0</v>
      </c>
      <c r="F55" s="63"/>
      <c r="G55" s="74"/>
      <c r="H55" s="54">
        <f t="shared" si="2"/>
        <v>50</v>
      </c>
      <c r="I55" s="68" t="s">
        <v>262</v>
      </c>
      <c r="J55" s="18"/>
      <c r="K55" s="20"/>
      <c r="L55" s="59" t="s">
        <v>208</v>
      </c>
      <c r="M55" s="69">
        <v>1.0</v>
      </c>
      <c r="N55" s="63">
        <v>1620376.0</v>
      </c>
      <c r="O55" s="63"/>
      <c r="P55" s="63">
        <v>1799254.0</v>
      </c>
      <c r="Q55" s="63"/>
    </row>
    <row r="56" ht="14.25" customHeight="1">
      <c r="A56" s="54">
        <f t="shared" si="1"/>
        <v>51</v>
      </c>
      <c r="B56" s="71" t="s">
        <v>619</v>
      </c>
      <c r="C56" s="59" t="s">
        <v>149</v>
      </c>
      <c r="D56" s="61">
        <v>1.0</v>
      </c>
      <c r="E56" s="81">
        <v>201723.2</v>
      </c>
      <c r="F56" s="63"/>
      <c r="G56" s="74"/>
      <c r="H56" s="54">
        <f t="shared" si="2"/>
        <v>51</v>
      </c>
      <c r="I56" s="68" t="s">
        <v>271</v>
      </c>
      <c r="J56" s="18"/>
      <c r="K56" s="20"/>
      <c r="L56" s="59" t="s">
        <v>208</v>
      </c>
      <c r="M56" s="69">
        <v>1.0</v>
      </c>
      <c r="N56" s="81">
        <v>2706438.0</v>
      </c>
      <c r="O56" s="63"/>
      <c r="P56" s="63">
        <v>2815858.0890000006</v>
      </c>
      <c r="Q56" s="63"/>
    </row>
    <row r="57" ht="14.25" customHeight="1">
      <c r="A57" s="54">
        <f t="shared" si="1"/>
        <v>52</v>
      </c>
      <c r="B57" s="71" t="s">
        <v>641</v>
      </c>
      <c r="C57" s="59" t="s">
        <v>149</v>
      </c>
      <c r="D57" s="61">
        <v>1.0</v>
      </c>
      <c r="E57" s="63">
        <v>26021.553600000003</v>
      </c>
      <c r="F57" s="63"/>
      <c r="G57" s="74"/>
      <c r="H57" s="54">
        <f t="shared" si="2"/>
        <v>52</v>
      </c>
      <c r="I57" s="68" t="s">
        <v>275</v>
      </c>
      <c r="J57" s="18"/>
      <c r="K57" s="20"/>
      <c r="L57" s="59" t="s">
        <v>208</v>
      </c>
      <c r="M57" s="69">
        <v>1.0</v>
      </c>
      <c r="N57" s="63">
        <v>412851.0</v>
      </c>
      <c r="O57" s="63"/>
      <c r="P57" s="63">
        <v>406316.0</v>
      </c>
      <c r="Q57" s="63"/>
    </row>
    <row r="58" ht="14.25" customHeight="1">
      <c r="A58" s="54">
        <f t="shared" si="1"/>
        <v>53</v>
      </c>
      <c r="B58" s="71" t="s">
        <v>413</v>
      </c>
      <c r="C58" s="59" t="s">
        <v>149</v>
      </c>
      <c r="D58" s="61">
        <v>1.0</v>
      </c>
      <c r="E58" s="63">
        <v>69386.0</v>
      </c>
      <c r="F58" s="63"/>
      <c r="G58" s="74"/>
      <c r="H58" s="54">
        <f t="shared" si="2"/>
        <v>53</v>
      </c>
      <c r="I58" s="68" t="s">
        <v>287</v>
      </c>
      <c r="J58" s="18"/>
      <c r="K58" s="20"/>
      <c r="L58" s="59" t="s">
        <v>208</v>
      </c>
      <c r="M58" s="69">
        <v>1.0</v>
      </c>
      <c r="N58" s="63">
        <v>161057.477</v>
      </c>
      <c r="O58" s="63"/>
      <c r="P58" s="63">
        <v>154054.97800000003</v>
      </c>
      <c r="Q58" s="63"/>
    </row>
    <row r="59" ht="14.25" customHeight="1">
      <c r="A59" s="54">
        <f t="shared" si="1"/>
        <v>54</v>
      </c>
      <c r="B59" s="71" t="s">
        <v>422</v>
      </c>
      <c r="C59" s="59" t="s">
        <v>149</v>
      </c>
      <c r="D59" s="61">
        <v>1.0</v>
      </c>
      <c r="E59" s="63">
        <v>69386.0</v>
      </c>
      <c r="F59" s="63"/>
      <c r="G59" s="74"/>
      <c r="H59" s="54">
        <f t="shared" si="2"/>
        <v>54</v>
      </c>
      <c r="I59" s="68" t="s">
        <v>295</v>
      </c>
      <c r="J59" s="18"/>
      <c r="K59" s="20"/>
      <c r="L59" s="59" t="s">
        <v>208</v>
      </c>
      <c r="M59" s="69">
        <v>1.0</v>
      </c>
      <c r="N59" s="63">
        <v>161057.477</v>
      </c>
      <c r="O59" s="63"/>
      <c r="P59" s="63">
        <v>154054.97800000003</v>
      </c>
      <c r="Q59" s="63"/>
    </row>
    <row r="60" ht="14.25" customHeight="1">
      <c r="A60" s="54">
        <f t="shared" si="1"/>
        <v>55</v>
      </c>
      <c r="B60" s="71" t="s">
        <v>654</v>
      </c>
      <c r="C60" s="59" t="s">
        <v>149</v>
      </c>
      <c r="D60" s="61">
        <v>1.0</v>
      </c>
      <c r="E60" s="63">
        <v>163181.0</v>
      </c>
      <c r="F60" s="63"/>
      <c r="G60" s="74"/>
      <c r="H60" s="54">
        <f t="shared" si="2"/>
        <v>55</v>
      </c>
      <c r="I60" s="68" t="s">
        <v>298</v>
      </c>
      <c r="J60" s="18"/>
      <c r="K60" s="20"/>
      <c r="L60" s="59" t="s">
        <v>208</v>
      </c>
      <c r="M60" s="69">
        <v>1.0</v>
      </c>
      <c r="N60" s="63">
        <v>523057.0</v>
      </c>
      <c r="O60" s="63"/>
      <c r="P60" s="63">
        <v>189839.85</v>
      </c>
      <c r="Q60" s="63"/>
    </row>
    <row r="61" ht="14.25" customHeight="1">
      <c r="A61" s="54">
        <f t="shared" si="1"/>
        <v>56</v>
      </c>
      <c r="B61" s="71" t="s">
        <v>425</v>
      </c>
      <c r="C61" s="59" t="s">
        <v>149</v>
      </c>
      <c r="D61" s="61">
        <v>1.0</v>
      </c>
      <c r="E61" s="63">
        <v>104723.0</v>
      </c>
      <c r="F61" s="63"/>
      <c r="G61" s="74"/>
      <c r="H61" s="54">
        <f t="shared" si="2"/>
        <v>56</v>
      </c>
      <c r="I61" s="68" t="s">
        <v>302</v>
      </c>
      <c r="J61" s="18"/>
      <c r="K61" s="20"/>
      <c r="L61" s="59" t="s">
        <v>208</v>
      </c>
      <c r="M61" s="69">
        <v>1.0</v>
      </c>
      <c r="N61" s="63">
        <v>963633.55</v>
      </c>
      <c r="O61" s="63"/>
      <c r="P61" s="63">
        <v>250841.85</v>
      </c>
      <c r="Q61" s="63"/>
    </row>
    <row r="62" ht="14.25" customHeight="1">
      <c r="A62" s="54">
        <f t="shared" si="1"/>
        <v>57</v>
      </c>
      <c r="B62" s="71" t="s">
        <v>430</v>
      </c>
      <c r="C62" s="59" t="s">
        <v>149</v>
      </c>
      <c r="D62" s="61">
        <v>1.0</v>
      </c>
      <c r="E62" s="63">
        <v>108262.0</v>
      </c>
      <c r="F62" s="63"/>
      <c r="G62" s="74"/>
      <c r="H62" s="54">
        <f t="shared" si="2"/>
        <v>57</v>
      </c>
      <c r="I62" s="68" t="s">
        <v>305</v>
      </c>
      <c r="J62" s="18"/>
      <c r="K62" s="20"/>
      <c r="L62" s="59" t="s">
        <v>208</v>
      </c>
      <c r="M62" s="69">
        <v>1.0</v>
      </c>
      <c r="N62" s="63">
        <v>761294.0</v>
      </c>
      <c r="O62" s="63"/>
      <c r="P62" s="63">
        <v>194005.25</v>
      </c>
      <c r="Q62" s="63"/>
    </row>
    <row r="63" ht="14.25" customHeight="1">
      <c r="A63" s="54">
        <f t="shared" si="1"/>
        <v>58</v>
      </c>
      <c r="B63" s="71" t="s">
        <v>683</v>
      </c>
      <c r="C63" s="59" t="s">
        <v>149</v>
      </c>
      <c r="D63" s="61">
        <v>1.0</v>
      </c>
      <c r="E63" s="63">
        <v>148638.2352</v>
      </c>
      <c r="F63" s="63"/>
      <c r="G63" s="74"/>
      <c r="H63" s="54">
        <f t="shared" si="2"/>
        <v>58</v>
      </c>
      <c r="I63" s="68" t="s">
        <v>309</v>
      </c>
      <c r="J63" s="18"/>
      <c r="K63" s="20"/>
      <c r="L63" s="59" t="s">
        <v>208</v>
      </c>
      <c r="M63" s="69">
        <v>1.0</v>
      </c>
      <c r="N63" s="63">
        <v>177404.0</v>
      </c>
      <c r="O63" s="63"/>
      <c r="P63" s="63">
        <v>72068.25</v>
      </c>
      <c r="Q63" s="63"/>
    </row>
    <row r="64" ht="14.25" customHeight="1">
      <c r="A64" s="54">
        <f t="shared" si="1"/>
        <v>59</v>
      </c>
      <c r="B64" s="71" t="s">
        <v>690</v>
      </c>
      <c r="C64" s="59" t="s">
        <v>149</v>
      </c>
      <c r="D64" s="61">
        <v>1.0</v>
      </c>
      <c r="E64" s="63">
        <v>237115.0</v>
      </c>
      <c r="F64" s="63"/>
      <c r="G64" s="74"/>
      <c r="H64" s="54">
        <f t="shared" si="2"/>
        <v>59</v>
      </c>
      <c r="I64" s="68" t="s">
        <v>313</v>
      </c>
      <c r="J64" s="18"/>
      <c r="K64" s="20"/>
      <c r="L64" s="59" t="s">
        <v>208</v>
      </c>
      <c r="M64" s="69">
        <v>1.0</v>
      </c>
      <c r="N64" s="63">
        <v>1172050.4565</v>
      </c>
      <c r="O64" s="63"/>
      <c r="P64" s="63">
        <v>1121091.741</v>
      </c>
      <c r="Q64" s="63"/>
    </row>
    <row r="65" ht="14.25" customHeight="1">
      <c r="A65" s="54">
        <f t="shared" si="1"/>
        <v>60</v>
      </c>
      <c r="B65" s="71" t="s">
        <v>699</v>
      </c>
      <c r="C65" s="59" t="s">
        <v>149</v>
      </c>
      <c r="D65" s="61">
        <v>1.0</v>
      </c>
      <c r="E65" s="63" t="s">
        <v>253</v>
      </c>
      <c r="F65" s="63" t="s">
        <v>253</v>
      </c>
      <c r="G65" s="74"/>
      <c r="H65" s="54">
        <f t="shared" si="2"/>
        <v>60</v>
      </c>
      <c r="I65" s="68" t="s">
        <v>328</v>
      </c>
      <c r="J65" s="18"/>
      <c r="K65" s="20"/>
      <c r="L65" s="59" t="s">
        <v>208</v>
      </c>
      <c r="M65" s="69">
        <v>1.0</v>
      </c>
      <c r="N65" s="63">
        <v>170137.0</v>
      </c>
      <c r="O65" s="63"/>
      <c r="P65" s="63">
        <v>214553.0</v>
      </c>
      <c r="Q65" s="63"/>
    </row>
    <row r="66" ht="14.25" customHeight="1">
      <c r="A66" s="54">
        <f t="shared" si="1"/>
        <v>61</v>
      </c>
      <c r="B66" s="71" t="s">
        <v>706</v>
      </c>
      <c r="C66" s="59" t="s">
        <v>149</v>
      </c>
      <c r="D66" s="61">
        <v>1.0</v>
      </c>
      <c r="E66" s="63">
        <v>205907.0</v>
      </c>
      <c r="F66" s="63"/>
      <c r="G66" s="74"/>
      <c r="H66" s="54">
        <f t="shared" si="2"/>
        <v>61</v>
      </c>
      <c r="I66" s="68" t="s">
        <v>332</v>
      </c>
      <c r="J66" s="18"/>
      <c r="K66" s="20"/>
      <c r="L66" s="59" t="s">
        <v>208</v>
      </c>
      <c r="M66" s="69">
        <v>1.0</v>
      </c>
      <c r="N66" s="63">
        <v>169813.0</v>
      </c>
      <c r="O66" s="63"/>
      <c r="P66" s="63">
        <v>166659.0</v>
      </c>
      <c r="Q66" s="63"/>
    </row>
    <row r="67" ht="14.25" customHeight="1">
      <c r="A67" s="54">
        <f t="shared" si="1"/>
        <v>62</v>
      </c>
      <c r="B67" s="71" t="s">
        <v>714</v>
      </c>
      <c r="C67" s="59" t="s">
        <v>149</v>
      </c>
      <c r="D67" s="61">
        <v>1.0</v>
      </c>
      <c r="E67" s="63">
        <v>205907.0</v>
      </c>
      <c r="F67" s="63"/>
      <c r="G67" s="74"/>
      <c r="H67" s="54">
        <f t="shared" si="2"/>
        <v>62</v>
      </c>
      <c r="I67" s="68" t="s">
        <v>334</v>
      </c>
      <c r="J67" s="18"/>
      <c r="K67" s="20"/>
      <c r="L67" s="59" t="s">
        <v>208</v>
      </c>
      <c r="M67" s="69">
        <v>1.0</v>
      </c>
      <c r="N67" s="63">
        <v>150856.0</v>
      </c>
      <c r="O67" s="63"/>
      <c r="P67" s="63">
        <v>148991.0</v>
      </c>
      <c r="Q67" s="63"/>
    </row>
    <row r="68" ht="14.25" customHeight="1">
      <c r="A68" s="54">
        <f t="shared" si="1"/>
        <v>63</v>
      </c>
      <c r="B68" s="71" t="s">
        <v>727</v>
      </c>
      <c r="C68" s="59" t="s">
        <v>149</v>
      </c>
      <c r="D68" s="61">
        <v>1.0</v>
      </c>
      <c r="E68" s="63">
        <v>269753.0</v>
      </c>
      <c r="F68" s="63"/>
      <c r="G68" s="74"/>
      <c r="H68" s="54">
        <f t="shared" si="2"/>
        <v>63</v>
      </c>
      <c r="I68" s="68" t="s">
        <v>344</v>
      </c>
      <c r="J68" s="18"/>
      <c r="K68" s="20"/>
      <c r="L68" s="59" t="s">
        <v>208</v>
      </c>
      <c r="M68" s="69">
        <v>1.0</v>
      </c>
      <c r="N68" s="63">
        <v>36541.0</v>
      </c>
      <c r="O68" s="63"/>
      <c r="P68" s="63">
        <v>17150.65</v>
      </c>
      <c r="Q68" s="63"/>
    </row>
    <row r="69" ht="14.25" customHeight="1">
      <c r="A69" s="54">
        <f t="shared" si="1"/>
        <v>64</v>
      </c>
      <c r="B69" s="71" t="s">
        <v>735</v>
      </c>
      <c r="C69" s="59" t="s">
        <v>149</v>
      </c>
      <c r="D69" s="61">
        <v>1.0</v>
      </c>
      <c r="E69" s="63">
        <v>104652.0</v>
      </c>
      <c r="F69" s="63"/>
      <c r="G69" s="74"/>
      <c r="H69" s="54">
        <f t="shared" si="2"/>
        <v>64</v>
      </c>
      <c r="I69" s="68" t="s">
        <v>348</v>
      </c>
      <c r="J69" s="18"/>
      <c r="K69" s="20"/>
      <c r="L69" s="59" t="s">
        <v>208</v>
      </c>
      <c r="M69" s="69">
        <v>1.0</v>
      </c>
      <c r="N69" s="63">
        <v>106556.0</v>
      </c>
      <c r="O69" s="63"/>
      <c r="P69" s="63">
        <v>28669.9</v>
      </c>
      <c r="Q69" s="63"/>
    </row>
    <row r="70" ht="14.25" customHeight="1">
      <c r="A70" s="54">
        <f t="shared" si="1"/>
        <v>65</v>
      </c>
      <c r="B70" s="71" t="s">
        <v>742</v>
      </c>
      <c r="C70" s="59" t="s">
        <v>149</v>
      </c>
      <c r="D70" s="61">
        <v>1.0</v>
      </c>
      <c r="E70" s="63">
        <v>212985.0</v>
      </c>
      <c r="F70" s="63"/>
      <c r="G70" s="74"/>
      <c r="H70" s="54">
        <f t="shared" si="2"/>
        <v>65</v>
      </c>
      <c r="I70" s="68" t="s">
        <v>351</v>
      </c>
      <c r="J70" s="18"/>
      <c r="K70" s="20"/>
      <c r="L70" s="59" t="s">
        <v>208</v>
      </c>
      <c r="M70" s="69">
        <v>1.0</v>
      </c>
      <c r="N70" s="63">
        <v>164170.0</v>
      </c>
      <c r="O70" s="63"/>
      <c r="P70" s="63">
        <v>52347.25</v>
      </c>
      <c r="Q70" s="63"/>
    </row>
    <row r="71" ht="14.25" customHeight="1">
      <c r="A71" s="54">
        <f t="shared" si="1"/>
        <v>66</v>
      </c>
      <c r="B71" s="71" t="s">
        <v>749</v>
      </c>
      <c r="C71" s="59" t="s">
        <v>149</v>
      </c>
      <c r="D71" s="61">
        <v>1.0</v>
      </c>
      <c r="E71" s="63">
        <v>55865.0</v>
      </c>
      <c r="F71" s="63"/>
      <c r="G71" s="74"/>
      <c r="H71" s="54">
        <f t="shared" si="2"/>
        <v>66</v>
      </c>
      <c r="I71" s="68" t="s">
        <v>355</v>
      </c>
      <c r="J71" s="18"/>
      <c r="K71" s="20"/>
      <c r="L71" s="59" t="s">
        <v>208</v>
      </c>
      <c r="M71" s="69">
        <v>1.0</v>
      </c>
      <c r="N71" s="63">
        <v>102244.0</v>
      </c>
      <c r="O71" s="63"/>
      <c r="P71" s="63">
        <v>15398.4</v>
      </c>
      <c r="Q71" s="63"/>
    </row>
    <row r="72" ht="14.25" customHeight="1">
      <c r="A72" s="54">
        <f t="shared" si="1"/>
        <v>67</v>
      </c>
      <c r="B72" s="71" t="s">
        <v>760</v>
      </c>
      <c r="C72" s="59" t="s">
        <v>149</v>
      </c>
      <c r="D72" s="61">
        <v>1.0</v>
      </c>
      <c r="E72" s="63">
        <v>30636.0</v>
      </c>
      <c r="F72" s="63"/>
      <c r="G72" s="74"/>
      <c r="H72" s="54">
        <f t="shared" si="2"/>
        <v>67</v>
      </c>
      <c r="I72" s="68" t="s">
        <v>358</v>
      </c>
      <c r="J72" s="18"/>
      <c r="K72" s="20"/>
      <c r="L72" s="59" t="s">
        <v>208</v>
      </c>
      <c r="M72" s="69">
        <v>1.0</v>
      </c>
      <c r="N72" s="63">
        <v>39310.0</v>
      </c>
      <c r="O72" s="63"/>
      <c r="P72" s="63">
        <v>38762.0</v>
      </c>
      <c r="Q72" s="63"/>
    </row>
    <row r="73" ht="14.25" customHeight="1">
      <c r="A73" s="54">
        <f t="shared" si="1"/>
        <v>68</v>
      </c>
      <c r="B73" s="71" t="s">
        <v>768</v>
      </c>
      <c r="C73" s="59" t="s">
        <v>149</v>
      </c>
      <c r="D73" s="61">
        <v>1.0</v>
      </c>
      <c r="E73" s="63">
        <v>88690.0</v>
      </c>
      <c r="F73" s="63"/>
      <c r="G73" s="74"/>
      <c r="H73" s="54">
        <f t="shared" si="2"/>
        <v>68</v>
      </c>
      <c r="I73" s="68" t="s">
        <v>362</v>
      </c>
      <c r="J73" s="18"/>
      <c r="K73" s="20"/>
      <c r="L73" s="59" t="s">
        <v>208</v>
      </c>
      <c r="M73" s="69">
        <v>1.0</v>
      </c>
      <c r="N73" s="63">
        <v>20853.5</v>
      </c>
      <c r="O73" s="63"/>
      <c r="P73" s="63">
        <v>24852.65</v>
      </c>
      <c r="Q73" s="63"/>
    </row>
    <row r="74" ht="14.25" customHeight="1">
      <c r="A74" s="54">
        <f t="shared" si="1"/>
        <v>69</v>
      </c>
      <c r="B74" s="71" t="s">
        <v>771</v>
      </c>
      <c r="C74" s="59" t="s">
        <v>149</v>
      </c>
      <c r="D74" s="61">
        <v>1.0</v>
      </c>
      <c r="E74" s="63">
        <v>92229.0</v>
      </c>
      <c r="F74" s="63"/>
      <c r="G74" s="74"/>
      <c r="H74" s="54">
        <f t="shared" si="2"/>
        <v>69</v>
      </c>
      <c r="I74" s="68" t="s">
        <v>368</v>
      </c>
      <c r="J74" s="18"/>
      <c r="K74" s="20"/>
      <c r="L74" s="59" t="s">
        <v>208</v>
      </c>
      <c r="M74" s="69">
        <v>1.0</v>
      </c>
      <c r="N74" s="63">
        <v>81541.0</v>
      </c>
      <c r="O74" s="63"/>
      <c r="P74" s="63">
        <v>28669.9</v>
      </c>
      <c r="Q74" s="63"/>
    </row>
    <row r="75" ht="14.25" customHeight="1">
      <c r="A75" s="54">
        <f t="shared" si="1"/>
        <v>70</v>
      </c>
      <c r="B75" s="71" t="s">
        <v>774</v>
      </c>
      <c r="C75" s="59" t="s">
        <v>149</v>
      </c>
      <c r="D75" s="61">
        <v>1.0</v>
      </c>
      <c r="E75" s="63">
        <v>95840.0</v>
      </c>
      <c r="F75" s="63"/>
      <c r="G75" s="74"/>
      <c r="H75" s="54">
        <f t="shared" si="2"/>
        <v>70</v>
      </c>
      <c r="I75" s="68" t="s">
        <v>372</v>
      </c>
      <c r="J75" s="18"/>
      <c r="K75" s="20"/>
      <c r="L75" s="59" t="s">
        <v>208</v>
      </c>
      <c r="M75" s="69">
        <v>1.0</v>
      </c>
      <c r="N75" s="63">
        <v>90699.0</v>
      </c>
      <c r="O75" s="63"/>
      <c r="P75" s="63">
        <v>15398.4</v>
      </c>
      <c r="Q75" s="63"/>
    </row>
    <row r="76" ht="14.25" customHeight="1">
      <c r="A76" s="54">
        <f t="shared" si="1"/>
        <v>71</v>
      </c>
      <c r="B76" s="71" t="s">
        <v>780</v>
      </c>
      <c r="C76" s="59" t="s">
        <v>149</v>
      </c>
      <c r="D76" s="61">
        <v>1.0</v>
      </c>
      <c r="E76" s="63">
        <v>38606.81440000001</v>
      </c>
      <c r="F76" s="63"/>
      <c r="G76" s="74"/>
      <c r="H76" s="54">
        <f t="shared" si="2"/>
        <v>71</v>
      </c>
      <c r="I76" s="68" t="s">
        <v>378</v>
      </c>
      <c r="J76" s="18"/>
      <c r="K76" s="20"/>
      <c r="L76" s="59" t="s">
        <v>208</v>
      </c>
      <c r="M76" s="69">
        <v>1.0</v>
      </c>
      <c r="N76" s="63">
        <v>14020.0</v>
      </c>
      <c r="O76" s="63"/>
      <c r="P76" s="63">
        <v>13779.0</v>
      </c>
      <c r="Q76" s="63"/>
    </row>
    <row r="77" ht="14.25" customHeight="1">
      <c r="A77" s="54">
        <f t="shared" si="1"/>
        <v>72</v>
      </c>
      <c r="B77" s="71" t="s">
        <v>786</v>
      </c>
      <c r="C77" s="59" t="s">
        <v>149</v>
      </c>
      <c r="D77" s="61">
        <v>1.0</v>
      </c>
      <c r="E77" s="63">
        <v>48402.0</v>
      </c>
      <c r="F77" s="63"/>
      <c r="G77" s="74"/>
      <c r="H77" s="54">
        <f t="shared" si="2"/>
        <v>72</v>
      </c>
      <c r="I77" s="68" t="s">
        <v>382</v>
      </c>
      <c r="J77" s="18"/>
      <c r="K77" s="20"/>
      <c r="L77" s="59" t="s">
        <v>208</v>
      </c>
      <c r="M77" s="69">
        <v>1.0</v>
      </c>
      <c r="N77" s="63" t="s">
        <v>253</v>
      </c>
      <c r="O77" s="63" t="s">
        <v>253</v>
      </c>
      <c r="P77" s="63">
        <v>30972.0</v>
      </c>
      <c r="Q77" s="63"/>
    </row>
    <row r="78" ht="14.25" customHeight="1">
      <c r="A78" s="54">
        <f t="shared" si="1"/>
        <v>73</v>
      </c>
      <c r="B78" s="71" t="s">
        <v>793</v>
      </c>
      <c r="C78" s="59" t="s">
        <v>149</v>
      </c>
      <c r="D78" s="61">
        <v>1.0</v>
      </c>
      <c r="E78" s="63">
        <v>83417.0</v>
      </c>
      <c r="F78" s="63"/>
      <c r="G78" s="74"/>
      <c r="H78" s="54">
        <f t="shared" si="2"/>
        <v>73</v>
      </c>
      <c r="I78" s="68" t="s">
        <v>389</v>
      </c>
      <c r="J78" s="18"/>
      <c r="K78" s="20"/>
      <c r="L78" s="59" t="s">
        <v>208</v>
      </c>
      <c r="M78" s="69">
        <v>1.0</v>
      </c>
      <c r="N78" s="63">
        <v>73410.0</v>
      </c>
      <c r="O78" s="63"/>
      <c r="P78" s="63">
        <v>15851.4</v>
      </c>
      <c r="Q78" s="63"/>
    </row>
    <row r="79" ht="14.25" customHeight="1">
      <c r="A79" s="54">
        <f t="shared" si="1"/>
        <v>74</v>
      </c>
      <c r="B79" s="71" t="s">
        <v>801</v>
      </c>
      <c r="C79" s="59" t="s">
        <v>149</v>
      </c>
      <c r="D79" s="61">
        <v>1.0</v>
      </c>
      <c r="E79" s="63">
        <v>151642.0</v>
      </c>
      <c r="F79" s="63"/>
      <c r="G79" s="74"/>
      <c r="H79" s="54">
        <f t="shared" si="2"/>
        <v>74</v>
      </c>
      <c r="I79" s="68" t="s">
        <v>395</v>
      </c>
      <c r="J79" s="18"/>
      <c r="K79" s="20"/>
      <c r="L79" s="59" t="s">
        <v>208</v>
      </c>
      <c r="M79" s="69">
        <v>1.0</v>
      </c>
      <c r="N79" s="63">
        <v>143570.0</v>
      </c>
      <c r="O79" s="63"/>
      <c r="P79" s="63">
        <v>140749.0</v>
      </c>
      <c r="Q79" s="63"/>
    </row>
    <row r="80" ht="14.25" customHeight="1">
      <c r="A80" s="54">
        <f t="shared" si="1"/>
        <v>75</v>
      </c>
      <c r="B80" s="71" t="s">
        <v>810</v>
      </c>
      <c r="C80" s="59" t="s">
        <v>149</v>
      </c>
      <c r="D80" s="61">
        <v>1.0</v>
      </c>
      <c r="E80" s="63">
        <v>587289.0</v>
      </c>
      <c r="F80" s="63"/>
      <c r="G80" s="74"/>
      <c r="H80" s="54">
        <f t="shared" si="2"/>
        <v>75</v>
      </c>
      <c r="I80" s="68" t="s">
        <v>399</v>
      </c>
      <c r="J80" s="18"/>
      <c r="K80" s="20"/>
      <c r="L80" s="59" t="s">
        <v>208</v>
      </c>
      <c r="M80" s="69">
        <v>1.0</v>
      </c>
      <c r="N80" s="63">
        <v>576706.0</v>
      </c>
      <c r="O80" s="63"/>
      <c r="P80" s="63">
        <v>446704.0</v>
      </c>
      <c r="Q80" s="63"/>
    </row>
    <row r="81" ht="14.25" customHeight="1">
      <c r="A81" s="54">
        <f t="shared" si="1"/>
        <v>76</v>
      </c>
      <c r="B81" s="71" t="s">
        <v>816</v>
      </c>
      <c r="C81" s="59" t="s">
        <v>149</v>
      </c>
      <c r="D81" s="61">
        <v>1.0</v>
      </c>
      <c r="E81" s="63">
        <v>266070.0</v>
      </c>
      <c r="F81" s="63"/>
      <c r="G81" s="74"/>
      <c r="H81" s="54">
        <f t="shared" si="2"/>
        <v>76</v>
      </c>
      <c r="I81" s="68" t="s">
        <v>402</v>
      </c>
      <c r="J81" s="18"/>
      <c r="K81" s="20"/>
      <c r="L81" s="59" t="s">
        <v>208</v>
      </c>
      <c r="M81" s="69">
        <v>1.0</v>
      </c>
      <c r="N81" s="63" t="s">
        <v>253</v>
      </c>
      <c r="O81" s="63" t="s">
        <v>253</v>
      </c>
      <c r="P81" s="63">
        <v>277494.65</v>
      </c>
      <c r="Q81" s="63"/>
    </row>
    <row r="82" ht="14.25" customHeight="1">
      <c r="A82" s="54">
        <f t="shared" si="1"/>
        <v>77</v>
      </c>
      <c r="B82" s="71" t="s">
        <v>823</v>
      </c>
      <c r="C82" s="59" t="s">
        <v>149</v>
      </c>
      <c r="D82" s="61">
        <v>1.0</v>
      </c>
      <c r="E82" s="63">
        <v>105999.44320000001</v>
      </c>
      <c r="F82" s="63"/>
      <c r="G82" s="74"/>
      <c r="H82" s="54">
        <f t="shared" si="2"/>
        <v>77</v>
      </c>
      <c r="I82" s="68" t="s">
        <v>407</v>
      </c>
      <c r="J82" s="18"/>
      <c r="K82" s="20"/>
      <c r="L82" s="59" t="s">
        <v>208</v>
      </c>
      <c r="M82" s="69">
        <v>1.0</v>
      </c>
      <c r="N82" s="63" t="s">
        <v>253</v>
      </c>
      <c r="O82" s="63" t="s">
        <v>253</v>
      </c>
      <c r="P82" s="63">
        <v>105334.86700000001</v>
      </c>
      <c r="Q82" s="63"/>
    </row>
    <row r="83" ht="14.25" customHeight="1">
      <c r="A83" s="54">
        <f t="shared" si="1"/>
        <v>78</v>
      </c>
      <c r="B83" s="71" t="s">
        <v>831</v>
      </c>
      <c r="C83" s="59" t="s">
        <v>149</v>
      </c>
      <c r="D83" s="61">
        <v>1.0</v>
      </c>
      <c r="E83" s="63">
        <v>172179.0</v>
      </c>
      <c r="F83" s="63"/>
      <c r="G83" s="74"/>
      <c r="H83" s="54">
        <f t="shared" si="2"/>
        <v>78</v>
      </c>
      <c r="I83" s="68" t="s">
        <v>416</v>
      </c>
      <c r="J83" s="18"/>
      <c r="K83" s="20"/>
      <c r="L83" s="59" t="s">
        <v>208</v>
      </c>
      <c r="M83" s="69">
        <v>1.0</v>
      </c>
      <c r="N83" s="63">
        <v>113537.0</v>
      </c>
      <c r="O83" s="63"/>
      <c r="P83" s="63" t="s">
        <v>253</v>
      </c>
      <c r="Q83" s="63" t="s">
        <v>253</v>
      </c>
    </row>
    <row r="84" ht="14.25" customHeight="1">
      <c r="A84" s="54">
        <f t="shared" si="1"/>
        <v>79</v>
      </c>
      <c r="B84" s="71" t="s">
        <v>433</v>
      </c>
      <c r="C84" s="59" t="s">
        <v>149</v>
      </c>
      <c r="D84" s="61">
        <v>1.0</v>
      </c>
      <c r="E84" s="63">
        <v>125957.0</v>
      </c>
      <c r="F84" s="63"/>
      <c r="G84" s="74"/>
      <c r="H84" s="54">
        <f t="shared" si="2"/>
        <v>79</v>
      </c>
      <c r="I84" s="68" t="s">
        <v>419</v>
      </c>
      <c r="J84" s="18"/>
      <c r="K84" s="20"/>
      <c r="L84" s="59" t="s">
        <v>208</v>
      </c>
      <c r="M84" s="69">
        <v>1.0</v>
      </c>
      <c r="N84" s="63">
        <v>450866.0</v>
      </c>
      <c r="O84" s="63"/>
      <c r="P84" s="63">
        <v>431263.0</v>
      </c>
      <c r="Q84" s="63"/>
    </row>
    <row r="85" ht="14.25" customHeight="1">
      <c r="A85" s="54">
        <f t="shared" si="1"/>
        <v>80</v>
      </c>
      <c r="B85" s="57" t="s">
        <v>842</v>
      </c>
      <c r="C85" s="59" t="s">
        <v>149</v>
      </c>
      <c r="D85" s="61">
        <v>1.0</v>
      </c>
      <c r="E85" s="63">
        <v>24127.0</v>
      </c>
      <c r="F85" s="63"/>
      <c r="G85" s="74"/>
      <c r="H85" s="54">
        <f t="shared" si="2"/>
        <v>80</v>
      </c>
      <c r="I85" s="68" t="s">
        <v>442</v>
      </c>
      <c r="J85" s="18"/>
      <c r="K85" s="20"/>
      <c r="L85" s="59" t="s">
        <v>208</v>
      </c>
      <c r="M85" s="69">
        <v>1.0</v>
      </c>
      <c r="N85" s="63">
        <v>224261.0</v>
      </c>
      <c r="O85" s="63"/>
      <c r="P85" s="63" t="s">
        <v>253</v>
      </c>
      <c r="Q85" s="63" t="s">
        <v>253</v>
      </c>
    </row>
    <row r="86" ht="14.25" customHeight="1">
      <c r="A86" s="54">
        <f t="shared" si="1"/>
        <v>81</v>
      </c>
      <c r="B86" s="71" t="s">
        <v>445</v>
      </c>
      <c r="C86" s="59" t="s">
        <v>149</v>
      </c>
      <c r="D86" s="61">
        <v>1.0</v>
      </c>
      <c r="E86" s="63">
        <v>63701.646400000005</v>
      </c>
      <c r="F86" s="63"/>
      <c r="G86" s="74"/>
      <c r="H86" s="54">
        <f t="shared" si="2"/>
        <v>81</v>
      </c>
      <c r="I86" s="68" t="s">
        <v>431</v>
      </c>
      <c r="J86" s="18"/>
      <c r="K86" s="20"/>
      <c r="L86" s="59" t="s">
        <v>208</v>
      </c>
      <c r="M86" s="69">
        <v>1.0</v>
      </c>
      <c r="N86" s="63">
        <v>488834.4445</v>
      </c>
      <c r="O86" s="63"/>
      <c r="P86" s="63">
        <v>467580.77300000004</v>
      </c>
      <c r="Q86" s="63"/>
    </row>
    <row r="87" ht="14.25" customHeight="1">
      <c r="A87" s="54">
        <f t="shared" si="1"/>
        <v>82</v>
      </c>
      <c r="B87" s="71" t="s">
        <v>450</v>
      </c>
      <c r="C87" s="59" t="s">
        <v>149</v>
      </c>
      <c r="D87" s="61">
        <v>1.0</v>
      </c>
      <c r="E87" s="63">
        <v>26650.0</v>
      </c>
      <c r="F87" s="63"/>
      <c r="G87" s="74"/>
      <c r="H87" s="54">
        <f t="shared" si="2"/>
        <v>82</v>
      </c>
      <c r="I87" s="68" t="s">
        <v>437</v>
      </c>
      <c r="J87" s="18"/>
      <c r="K87" s="20"/>
      <c r="L87" s="59" t="s">
        <v>208</v>
      </c>
      <c r="M87" s="69">
        <v>1.0</v>
      </c>
      <c r="N87" s="63">
        <v>97088.0</v>
      </c>
      <c r="O87" s="63"/>
      <c r="P87" s="63">
        <v>95844.0</v>
      </c>
      <c r="Q87" s="63"/>
    </row>
    <row r="88" ht="14.25" customHeight="1">
      <c r="A88" s="54">
        <f t="shared" si="1"/>
        <v>83</v>
      </c>
      <c r="B88" s="71" t="s">
        <v>854</v>
      </c>
      <c r="C88" s="59" t="s">
        <v>149</v>
      </c>
      <c r="D88" s="61">
        <v>1.0</v>
      </c>
      <c r="E88" s="63">
        <v>19987.5</v>
      </c>
      <c r="F88" s="63"/>
      <c r="G88" s="74"/>
      <c r="H88" s="54">
        <f t="shared" si="2"/>
        <v>83</v>
      </c>
      <c r="I88" s="68" t="s">
        <v>441</v>
      </c>
      <c r="J88" s="18"/>
      <c r="K88" s="20"/>
      <c r="L88" s="59" t="s">
        <v>208</v>
      </c>
      <c r="M88" s="69">
        <v>1.0</v>
      </c>
      <c r="N88" s="63">
        <v>277768.0</v>
      </c>
      <c r="O88" s="63"/>
      <c r="P88" s="63">
        <v>276003.0</v>
      </c>
      <c r="Q88" s="63"/>
    </row>
    <row r="89" ht="14.25" customHeight="1">
      <c r="A89" s="54">
        <f t="shared" si="1"/>
        <v>84</v>
      </c>
      <c r="B89" s="71" t="s">
        <v>862</v>
      </c>
      <c r="C89" s="59" t="s">
        <v>149</v>
      </c>
      <c r="D89" s="61">
        <v>1.0</v>
      </c>
      <c r="E89" s="63">
        <v>60503.0</v>
      </c>
      <c r="F89" s="63"/>
      <c r="G89" s="74"/>
      <c r="H89" s="54">
        <f t="shared" si="2"/>
        <v>84</v>
      </c>
      <c r="I89" s="68" t="s">
        <v>446</v>
      </c>
      <c r="J89" s="18"/>
      <c r="K89" s="20"/>
      <c r="L89" s="59" t="s">
        <v>208</v>
      </c>
      <c r="M89" s="69">
        <v>1.0</v>
      </c>
      <c r="N89" s="63">
        <v>63268.0</v>
      </c>
      <c r="O89" s="63"/>
      <c r="P89" s="63">
        <v>62188.0</v>
      </c>
      <c r="Q89" s="63"/>
    </row>
    <row r="90" ht="14.25" customHeight="1">
      <c r="A90" s="54">
        <f t="shared" si="1"/>
        <v>85</v>
      </c>
      <c r="B90" s="71" t="s">
        <v>455</v>
      </c>
      <c r="C90" s="59" t="s">
        <v>149</v>
      </c>
      <c r="D90" s="61">
        <v>1.0</v>
      </c>
      <c r="E90" s="63">
        <v>69386.0</v>
      </c>
      <c r="F90" s="63"/>
      <c r="G90" s="74"/>
      <c r="H90" s="54">
        <f t="shared" si="2"/>
        <v>85</v>
      </c>
      <c r="I90" s="68" t="s">
        <v>449</v>
      </c>
      <c r="J90" s="18"/>
      <c r="K90" s="20"/>
      <c r="L90" s="59" t="s">
        <v>208</v>
      </c>
      <c r="M90" s="69">
        <v>1.0</v>
      </c>
      <c r="N90" s="63">
        <v>70593.68149999999</v>
      </c>
      <c r="O90" s="63"/>
      <c r="P90" s="63">
        <v>67524.391</v>
      </c>
      <c r="Q90" s="63"/>
    </row>
    <row r="91" ht="14.25" customHeight="1">
      <c r="A91" s="54">
        <f t="shared" si="1"/>
        <v>86</v>
      </c>
      <c r="B91" s="71" t="s">
        <v>464</v>
      </c>
      <c r="C91" s="59" t="s">
        <v>149</v>
      </c>
      <c r="D91" s="61">
        <v>1.0</v>
      </c>
      <c r="E91" s="63">
        <v>105999.44320000001</v>
      </c>
      <c r="F91" s="63"/>
      <c r="G91" s="74"/>
      <c r="H91" s="54">
        <f t="shared" si="2"/>
        <v>86</v>
      </c>
      <c r="I91" s="68" t="s">
        <v>457</v>
      </c>
      <c r="J91" s="18"/>
      <c r="K91" s="20"/>
      <c r="L91" s="59" t="s">
        <v>208</v>
      </c>
      <c r="M91" s="69">
        <v>1.0</v>
      </c>
      <c r="N91" s="63">
        <v>74808.59249999998</v>
      </c>
      <c r="O91" s="63"/>
      <c r="P91" s="63">
        <v>71556.045</v>
      </c>
      <c r="Q91" s="63"/>
    </row>
    <row r="92" ht="14.25" customHeight="1">
      <c r="A92" s="54">
        <f t="shared" si="1"/>
        <v>87</v>
      </c>
      <c r="B92" s="71" t="s">
        <v>879</v>
      </c>
      <c r="C92" s="59" t="s">
        <v>149</v>
      </c>
      <c r="D92" s="61">
        <v>1.0</v>
      </c>
      <c r="E92" s="63">
        <v>53084.96</v>
      </c>
      <c r="F92" s="63"/>
      <c r="G92" s="74"/>
      <c r="H92" s="54">
        <f t="shared" si="2"/>
        <v>87</v>
      </c>
      <c r="I92" s="68" t="s">
        <v>467</v>
      </c>
      <c r="J92" s="18"/>
      <c r="K92" s="20"/>
      <c r="L92" s="59" t="s">
        <v>208</v>
      </c>
      <c r="M92" s="69">
        <v>1.0</v>
      </c>
      <c r="N92" s="63">
        <v>74808.59249999998</v>
      </c>
      <c r="O92" s="63"/>
      <c r="P92" s="63">
        <v>71556.045</v>
      </c>
      <c r="Q92" s="63"/>
    </row>
    <row r="93" ht="14.25" customHeight="1">
      <c r="A93" s="54">
        <f t="shared" si="1"/>
        <v>88</v>
      </c>
      <c r="B93" s="71" t="s">
        <v>884</v>
      </c>
      <c r="C93" s="59" t="s">
        <v>149</v>
      </c>
      <c r="D93" s="61">
        <v>1.0</v>
      </c>
      <c r="E93" s="63">
        <v>76568.0</v>
      </c>
      <c r="F93" s="63"/>
      <c r="G93" s="74"/>
      <c r="H93" s="54">
        <f t="shared" si="2"/>
        <v>88</v>
      </c>
      <c r="I93" s="68" t="s">
        <v>476</v>
      </c>
      <c r="J93" s="18"/>
      <c r="K93" s="20"/>
      <c r="L93" s="59" t="s">
        <v>208</v>
      </c>
      <c r="M93" s="69">
        <v>1.0</v>
      </c>
      <c r="N93" s="63">
        <v>90193.0</v>
      </c>
      <c r="O93" s="63"/>
      <c r="P93" s="63">
        <v>86272.0</v>
      </c>
      <c r="Q93" s="63"/>
    </row>
    <row r="94" ht="14.25" customHeight="1">
      <c r="A94" s="54">
        <f t="shared" si="1"/>
        <v>89</v>
      </c>
      <c r="B94" s="71" t="s">
        <v>474</v>
      </c>
      <c r="C94" s="59" t="s">
        <v>149</v>
      </c>
      <c r="D94" s="61">
        <v>1.0</v>
      </c>
      <c r="E94" s="63">
        <v>116788.2016</v>
      </c>
      <c r="F94" s="63"/>
      <c r="G94" s="74"/>
      <c r="H94" s="54">
        <f t="shared" si="2"/>
        <v>89</v>
      </c>
      <c r="I94" s="68" t="s">
        <v>477</v>
      </c>
      <c r="J94" s="18"/>
      <c r="K94" s="20"/>
      <c r="L94" s="59" t="s">
        <v>208</v>
      </c>
      <c r="M94" s="69">
        <v>1.0</v>
      </c>
      <c r="N94" s="63">
        <v>641783.0</v>
      </c>
      <c r="O94" s="63"/>
      <c r="P94" s="63">
        <v>533220.974</v>
      </c>
      <c r="Q94" s="63"/>
    </row>
    <row r="95" ht="14.25" customHeight="1">
      <c r="A95" s="54">
        <f t="shared" si="1"/>
        <v>90</v>
      </c>
      <c r="B95" s="71" t="s">
        <v>894</v>
      </c>
      <c r="C95" s="59" t="s">
        <v>149</v>
      </c>
      <c r="D95" s="61">
        <v>1.0</v>
      </c>
      <c r="E95" s="63">
        <v>350821.0</v>
      </c>
      <c r="F95" s="63"/>
      <c r="G95" s="74"/>
      <c r="H95" s="54">
        <f t="shared" si="2"/>
        <v>90</v>
      </c>
      <c r="I95" s="68" t="s">
        <v>485</v>
      </c>
      <c r="J95" s="18"/>
      <c r="K95" s="20"/>
      <c r="L95" s="59" t="s">
        <v>208</v>
      </c>
      <c r="M95" s="69">
        <v>1.0</v>
      </c>
      <c r="N95" s="63">
        <v>109041.09099999999</v>
      </c>
      <c r="O95" s="63"/>
      <c r="P95" s="63">
        <v>121692.0</v>
      </c>
      <c r="Q95" s="63"/>
    </row>
    <row r="96" ht="14.25" customHeight="1">
      <c r="A96" s="54">
        <f t="shared" si="1"/>
        <v>91</v>
      </c>
      <c r="B96" s="71" t="s">
        <v>901</v>
      </c>
      <c r="C96" s="59" t="s">
        <v>149</v>
      </c>
      <c r="D96" s="61">
        <v>1.0</v>
      </c>
      <c r="E96" s="63">
        <v>128853.0</v>
      </c>
      <c r="F96" s="63"/>
      <c r="G96" s="74"/>
      <c r="H96" s="54">
        <f t="shared" si="2"/>
        <v>91</v>
      </c>
      <c r="I96" s="68" t="s">
        <v>490</v>
      </c>
      <c r="J96" s="18"/>
      <c r="K96" s="20"/>
      <c r="L96" s="59" t="s">
        <v>208</v>
      </c>
      <c r="M96" s="69">
        <v>1.0</v>
      </c>
      <c r="N96" s="63">
        <v>1299454.0</v>
      </c>
      <c r="O96" s="63"/>
      <c r="P96" s="63">
        <v>1906148.0</v>
      </c>
      <c r="Q96" s="63"/>
    </row>
    <row r="97" ht="14.25" customHeight="1">
      <c r="A97" s="54">
        <f t="shared" si="1"/>
        <v>92</v>
      </c>
      <c r="B97" s="71" t="s">
        <v>481</v>
      </c>
      <c r="C97" s="59" t="s">
        <v>149</v>
      </c>
      <c r="D97" s="61">
        <v>1.0</v>
      </c>
      <c r="E97" s="63" t="s">
        <v>253</v>
      </c>
      <c r="F97" s="63" t="s">
        <v>253</v>
      </c>
      <c r="G97" s="74"/>
      <c r="H97" s="54">
        <f t="shared" si="2"/>
        <v>92</v>
      </c>
      <c r="I97" s="68" t="s">
        <v>483</v>
      </c>
      <c r="J97" s="18"/>
      <c r="K97" s="20"/>
      <c r="L97" s="59" t="s">
        <v>208</v>
      </c>
      <c r="M97" s="69">
        <v>1.0</v>
      </c>
      <c r="N97" s="63">
        <v>1305831.0</v>
      </c>
      <c r="O97" s="63"/>
      <c r="P97" s="63">
        <v>2072359.0</v>
      </c>
      <c r="Q97" s="63"/>
    </row>
    <row r="98" ht="14.25" customHeight="1">
      <c r="A98" s="54">
        <f t="shared" si="1"/>
        <v>93</v>
      </c>
      <c r="B98" s="71" t="s">
        <v>486</v>
      </c>
      <c r="C98" s="59" t="s">
        <v>149</v>
      </c>
      <c r="D98" s="61">
        <v>1.0</v>
      </c>
      <c r="E98" s="63">
        <v>53228.0</v>
      </c>
      <c r="F98" s="63"/>
      <c r="G98" s="74"/>
      <c r="H98" s="54">
        <f t="shared" si="2"/>
        <v>93</v>
      </c>
      <c r="I98" s="68" t="s">
        <v>489</v>
      </c>
      <c r="J98" s="18"/>
      <c r="K98" s="20"/>
      <c r="L98" s="59" t="s">
        <v>208</v>
      </c>
      <c r="M98" s="69">
        <v>1.0</v>
      </c>
      <c r="N98" s="63">
        <v>282578.5405</v>
      </c>
      <c r="O98" s="63"/>
      <c r="P98" s="63">
        <v>252900.0</v>
      </c>
      <c r="Q98" s="63"/>
    </row>
    <row r="99" ht="14.25" customHeight="1">
      <c r="A99" s="54">
        <f t="shared" si="1"/>
        <v>94</v>
      </c>
      <c r="B99" s="71" t="s">
        <v>918</v>
      </c>
      <c r="C99" s="59" t="s">
        <v>149</v>
      </c>
      <c r="D99" s="61">
        <v>1.0</v>
      </c>
      <c r="E99" s="63">
        <v>200491.0</v>
      </c>
      <c r="F99" s="63"/>
      <c r="G99" s="74"/>
      <c r="H99" s="54">
        <f t="shared" si="2"/>
        <v>94</v>
      </c>
      <c r="I99" s="68" t="s">
        <v>502</v>
      </c>
      <c r="J99" s="18"/>
      <c r="K99" s="20"/>
      <c r="L99" s="59" t="s">
        <v>208</v>
      </c>
      <c r="M99" s="69">
        <v>1.0</v>
      </c>
      <c r="N99" s="63">
        <v>2081101.0</v>
      </c>
      <c r="O99" s="63"/>
      <c r="P99" s="63" t="s">
        <v>253</v>
      </c>
      <c r="Q99" s="63" t="s">
        <v>253</v>
      </c>
    </row>
    <row r="100" ht="14.25" customHeight="1">
      <c r="A100" s="54">
        <f t="shared" si="1"/>
        <v>95</v>
      </c>
      <c r="B100" s="71" t="s">
        <v>491</v>
      </c>
      <c r="C100" s="59" t="s">
        <v>149</v>
      </c>
      <c r="D100" s="61">
        <v>1.0</v>
      </c>
      <c r="E100" s="63">
        <v>38295.0</v>
      </c>
      <c r="F100" s="63"/>
      <c r="G100" s="74"/>
      <c r="H100" s="54">
        <f t="shared" si="2"/>
        <v>95</v>
      </c>
      <c r="I100" s="68" t="s">
        <v>493</v>
      </c>
      <c r="J100" s="18"/>
      <c r="K100" s="20"/>
      <c r="L100" s="59" t="s">
        <v>208</v>
      </c>
      <c r="M100" s="69">
        <v>1.0</v>
      </c>
      <c r="N100" s="63">
        <v>89438.0</v>
      </c>
      <c r="O100" s="63"/>
      <c r="P100" s="63">
        <v>88413.0</v>
      </c>
      <c r="Q100" s="63"/>
    </row>
    <row r="101" ht="14.25" customHeight="1">
      <c r="A101" s="54">
        <f t="shared" si="1"/>
        <v>96</v>
      </c>
      <c r="B101" s="71" t="s">
        <v>929</v>
      </c>
      <c r="C101" s="59" t="s">
        <v>149</v>
      </c>
      <c r="D101" s="61">
        <v>1.0</v>
      </c>
      <c r="E101" s="63">
        <v>227141.0</v>
      </c>
      <c r="F101" s="63"/>
      <c r="G101" s="74"/>
      <c r="H101" s="54">
        <f t="shared" si="2"/>
        <v>96</v>
      </c>
      <c r="I101" s="68" t="s">
        <v>510</v>
      </c>
      <c r="J101" s="18"/>
      <c r="K101" s="20"/>
      <c r="L101" s="59" t="s">
        <v>208</v>
      </c>
      <c r="M101" s="69">
        <v>1.0</v>
      </c>
      <c r="N101" s="63">
        <v>523057.0</v>
      </c>
      <c r="O101" s="63"/>
      <c r="P101" s="63">
        <v>189839.85</v>
      </c>
      <c r="Q101" s="63"/>
    </row>
    <row r="102" ht="14.25" customHeight="1">
      <c r="A102" s="54">
        <f t="shared" si="1"/>
        <v>97</v>
      </c>
      <c r="B102" s="71" t="s">
        <v>495</v>
      </c>
      <c r="C102" s="59" t="s">
        <v>149</v>
      </c>
      <c r="D102" s="61">
        <v>1.0</v>
      </c>
      <c r="E102" s="63">
        <v>157952.0</v>
      </c>
      <c r="F102" s="63"/>
      <c r="G102" s="74"/>
      <c r="H102" s="54">
        <f t="shared" si="2"/>
        <v>97</v>
      </c>
      <c r="I102" s="68" t="s">
        <v>497</v>
      </c>
      <c r="J102" s="18"/>
      <c r="K102" s="20"/>
      <c r="L102" s="59" t="s">
        <v>208</v>
      </c>
      <c r="M102" s="69">
        <v>1.0</v>
      </c>
      <c r="N102" s="63">
        <v>764862.0</v>
      </c>
      <c r="O102" s="63"/>
      <c r="P102" s="63">
        <v>605358.0</v>
      </c>
      <c r="Q102" s="63"/>
    </row>
    <row r="103" ht="14.25" customHeight="1">
      <c r="A103" s="54">
        <f t="shared" si="1"/>
        <v>98</v>
      </c>
      <c r="B103" s="71" t="s">
        <v>939</v>
      </c>
      <c r="C103" s="59" t="s">
        <v>149</v>
      </c>
      <c r="D103" s="61">
        <v>1.0</v>
      </c>
      <c r="E103" s="63">
        <v>1145301.0</v>
      </c>
      <c r="F103" s="63"/>
      <c r="G103" s="74"/>
      <c r="H103" s="54">
        <f t="shared" si="2"/>
        <v>98</v>
      </c>
      <c r="I103" s="68" t="s">
        <v>517</v>
      </c>
      <c r="J103" s="18"/>
      <c r="K103" s="20"/>
      <c r="L103" s="59" t="s">
        <v>208</v>
      </c>
      <c r="M103" s="69">
        <v>1.0</v>
      </c>
      <c r="N103" s="63">
        <v>1532223.0</v>
      </c>
      <c r="O103" s="63"/>
      <c r="P103" s="63" t="s">
        <v>253</v>
      </c>
      <c r="Q103" s="63" t="s">
        <v>253</v>
      </c>
    </row>
    <row r="104" ht="14.25" customHeight="1">
      <c r="A104" s="54">
        <f t="shared" si="1"/>
        <v>99</v>
      </c>
      <c r="B104" s="71" t="s">
        <v>501</v>
      </c>
      <c r="C104" s="59" t="s">
        <v>149</v>
      </c>
      <c r="D104" s="61">
        <v>1.0</v>
      </c>
      <c r="E104" s="63">
        <v>137379.0</v>
      </c>
      <c r="F104" s="63"/>
      <c r="G104" s="74"/>
      <c r="H104" s="54">
        <f t="shared" si="2"/>
        <v>99</v>
      </c>
      <c r="I104" s="68" t="s">
        <v>504</v>
      </c>
      <c r="J104" s="18"/>
      <c r="K104" s="20"/>
      <c r="L104" s="59" t="s">
        <v>208</v>
      </c>
      <c r="M104" s="69">
        <v>1.0</v>
      </c>
      <c r="N104" s="63">
        <v>90402.995</v>
      </c>
      <c r="O104" s="63"/>
      <c r="P104" s="63">
        <v>86472.43000000001</v>
      </c>
      <c r="Q104" s="63"/>
    </row>
    <row r="105" ht="14.25" customHeight="1">
      <c r="A105" s="54">
        <f t="shared" si="1"/>
        <v>100</v>
      </c>
      <c r="B105" s="71" t="s">
        <v>950</v>
      </c>
      <c r="C105" s="59" t="s">
        <v>149</v>
      </c>
      <c r="D105" s="61">
        <v>1.0</v>
      </c>
      <c r="E105" s="63">
        <v>337815.6096</v>
      </c>
      <c r="F105" s="63"/>
      <c r="G105" s="74"/>
      <c r="H105" s="54">
        <f t="shared" si="2"/>
        <v>100</v>
      </c>
      <c r="I105" s="68" t="s">
        <v>539</v>
      </c>
      <c r="J105" s="18"/>
      <c r="K105" s="20"/>
      <c r="L105" s="59" t="s">
        <v>208</v>
      </c>
      <c r="M105" s="69">
        <v>1.0</v>
      </c>
      <c r="N105" s="63">
        <v>689057.0</v>
      </c>
      <c r="O105" s="63"/>
      <c r="P105" s="63">
        <v>513391.0</v>
      </c>
      <c r="Q105" s="63"/>
    </row>
    <row r="106" ht="14.25" customHeight="1">
      <c r="A106" s="54">
        <f t="shared" si="1"/>
        <v>101</v>
      </c>
      <c r="B106" s="71" t="s">
        <v>956</v>
      </c>
      <c r="C106" s="59" t="s">
        <v>149</v>
      </c>
      <c r="D106" s="61">
        <v>1.0</v>
      </c>
      <c r="E106" s="63">
        <v>191106.5296</v>
      </c>
      <c r="F106" s="63"/>
      <c r="G106" s="74"/>
      <c r="H106" s="54">
        <f t="shared" si="2"/>
        <v>101</v>
      </c>
      <c r="I106" s="68" t="s">
        <v>548</v>
      </c>
      <c r="J106" s="18"/>
      <c r="K106" s="20"/>
      <c r="L106" s="59" t="s">
        <v>208</v>
      </c>
      <c r="M106" s="69">
        <v>1.0</v>
      </c>
      <c r="N106" s="63">
        <v>98050.6</v>
      </c>
      <c r="O106" s="63"/>
      <c r="P106" s="63">
        <v>98050.6</v>
      </c>
      <c r="Q106" s="63"/>
    </row>
    <row r="107" ht="14.25" customHeight="1">
      <c r="A107" s="54">
        <f t="shared" si="1"/>
        <v>102</v>
      </c>
      <c r="B107" s="71" t="s">
        <v>961</v>
      </c>
      <c r="C107" s="59" t="s">
        <v>149</v>
      </c>
      <c r="D107" s="61">
        <v>1.0</v>
      </c>
      <c r="E107" s="63">
        <v>456532.96640000003</v>
      </c>
      <c r="F107" s="63"/>
      <c r="G107" s="74"/>
      <c r="H107" s="54">
        <f t="shared" si="2"/>
        <v>102</v>
      </c>
      <c r="I107" s="68" t="s">
        <v>553</v>
      </c>
      <c r="J107" s="18"/>
      <c r="K107" s="20"/>
      <c r="L107" s="59" t="s">
        <v>208</v>
      </c>
      <c r="M107" s="69">
        <v>1.0</v>
      </c>
      <c r="N107" s="63">
        <v>309618.97349999996</v>
      </c>
      <c r="O107" s="63"/>
      <c r="P107" s="63">
        <v>881024.8</v>
      </c>
      <c r="Q107" s="63"/>
    </row>
    <row r="108" ht="14.25" customHeight="1">
      <c r="A108" s="54">
        <f t="shared" si="1"/>
        <v>103</v>
      </c>
      <c r="B108" s="71" t="s">
        <v>967</v>
      </c>
      <c r="C108" s="59" t="s">
        <v>149</v>
      </c>
      <c r="D108" s="61">
        <v>1.0</v>
      </c>
      <c r="E108" s="63">
        <v>154413.0</v>
      </c>
      <c r="F108" s="63"/>
      <c r="G108" s="74"/>
      <c r="H108" s="54">
        <f t="shared" si="2"/>
        <v>103</v>
      </c>
      <c r="I108" s="68" t="s">
        <v>558</v>
      </c>
      <c r="J108" s="18"/>
      <c r="K108" s="20"/>
      <c r="L108" s="59" t="s">
        <v>208</v>
      </c>
      <c r="M108" s="69">
        <v>1.0</v>
      </c>
      <c r="N108" s="63">
        <v>107817.0</v>
      </c>
      <c r="O108" s="63"/>
      <c r="P108" s="63">
        <v>120207.0</v>
      </c>
      <c r="Q108" s="63"/>
    </row>
    <row r="109" ht="14.25" customHeight="1">
      <c r="A109" s="54">
        <f t="shared" si="1"/>
        <v>104</v>
      </c>
      <c r="B109" s="71" t="s">
        <v>973</v>
      </c>
      <c r="C109" s="59" t="s">
        <v>149</v>
      </c>
      <c r="D109" s="61">
        <v>1.0</v>
      </c>
      <c r="E109" s="63">
        <v>13325.0</v>
      </c>
      <c r="F109" s="63"/>
      <c r="G109" s="74"/>
      <c r="H109" s="54">
        <f t="shared" si="2"/>
        <v>104</v>
      </c>
      <c r="I109" s="68" t="s">
        <v>562</v>
      </c>
      <c r="J109" s="18"/>
      <c r="K109" s="20"/>
      <c r="L109" s="59" t="s">
        <v>208</v>
      </c>
      <c r="M109" s="69">
        <v>1.0</v>
      </c>
      <c r="N109" s="63">
        <v>135776.4</v>
      </c>
      <c r="O109" s="63"/>
      <c r="P109" s="63">
        <v>70593.2</v>
      </c>
      <c r="Q109" s="63"/>
    </row>
    <row r="110" ht="14.25" customHeight="1">
      <c r="A110" s="54">
        <f t="shared" si="1"/>
        <v>105</v>
      </c>
      <c r="B110" s="71" t="s">
        <v>506</v>
      </c>
      <c r="C110" s="59" t="s">
        <v>149</v>
      </c>
      <c r="D110" s="61">
        <v>1.0</v>
      </c>
      <c r="E110" s="63">
        <v>101126.0</v>
      </c>
      <c r="F110" s="63"/>
      <c r="G110" s="74"/>
      <c r="H110" s="54">
        <f t="shared" si="2"/>
        <v>105</v>
      </c>
      <c r="I110" s="68" t="s">
        <v>508</v>
      </c>
      <c r="J110" s="18"/>
      <c r="K110" s="20"/>
      <c r="L110" s="59" t="s">
        <v>208</v>
      </c>
      <c r="M110" s="69">
        <v>1.0</v>
      </c>
      <c r="N110" s="63">
        <v>17293.2</v>
      </c>
      <c r="O110" s="63"/>
      <c r="P110" s="63">
        <v>17293.2</v>
      </c>
      <c r="Q110" s="63"/>
    </row>
    <row r="111" ht="14.25" customHeight="1">
      <c r="A111" s="96">
        <f t="shared" si="1"/>
        <v>106</v>
      </c>
      <c r="B111" s="97" t="s">
        <v>987</v>
      </c>
      <c r="C111" s="98" t="s">
        <v>149</v>
      </c>
      <c r="D111" s="99">
        <v>1.0</v>
      </c>
      <c r="E111" s="100">
        <v>46638.0</v>
      </c>
      <c r="F111" s="100"/>
      <c r="G111" s="74"/>
      <c r="H111" s="54">
        <f t="shared" si="2"/>
        <v>106</v>
      </c>
      <c r="I111" s="68" t="s">
        <v>513</v>
      </c>
      <c r="J111" s="18"/>
      <c r="K111" s="20"/>
      <c r="L111" s="59" t="s">
        <v>208</v>
      </c>
      <c r="M111" s="69">
        <v>1.0</v>
      </c>
      <c r="N111" s="63">
        <v>110236.8035</v>
      </c>
      <c r="O111" s="63"/>
      <c r="P111" s="63">
        <v>105443.899</v>
      </c>
      <c r="Q111" s="63"/>
    </row>
    <row r="112" ht="14.25" customHeight="1">
      <c r="A112" s="48"/>
      <c r="B112" s="48"/>
      <c r="C112" s="48"/>
      <c r="D112" s="48"/>
      <c r="E112" s="48"/>
      <c r="F112" s="48"/>
      <c r="G112" s="74"/>
      <c r="H112" s="54">
        <f t="shared" si="2"/>
        <v>107</v>
      </c>
      <c r="I112" s="68" t="s">
        <v>518</v>
      </c>
      <c r="J112" s="18"/>
      <c r="K112" s="20"/>
      <c r="L112" s="59" t="s">
        <v>208</v>
      </c>
      <c r="M112" s="69">
        <v>1.0</v>
      </c>
      <c r="N112" s="63">
        <v>478518.0</v>
      </c>
      <c r="O112" s="63"/>
      <c r="P112" s="63">
        <v>471313.0</v>
      </c>
      <c r="Q112" s="63"/>
    </row>
    <row r="113" ht="14.25" customHeight="1">
      <c r="A113" s="54">
        <f>A111+1</f>
        <v>107</v>
      </c>
      <c r="B113" s="71" t="s">
        <v>1021</v>
      </c>
      <c r="C113" s="59" t="s">
        <v>149</v>
      </c>
      <c r="D113" s="61">
        <v>1.0</v>
      </c>
      <c r="E113" s="63" t="s">
        <v>253</v>
      </c>
      <c r="F113" s="63" t="s">
        <v>253</v>
      </c>
      <c r="G113" s="74"/>
      <c r="H113" s="54">
        <f t="shared" si="2"/>
        <v>108</v>
      </c>
      <c r="I113" s="68" t="s">
        <v>582</v>
      </c>
      <c r="J113" s="18"/>
      <c r="K113" s="20"/>
      <c r="L113" s="59" t="s">
        <v>208</v>
      </c>
      <c r="M113" s="69">
        <v>1.0</v>
      </c>
      <c r="N113" s="63" t="s">
        <v>253</v>
      </c>
      <c r="O113" s="63" t="s">
        <v>253</v>
      </c>
      <c r="P113" s="63">
        <v>196683.75</v>
      </c>
      <c r="Q113" s="63"/>
    </row>
    <row r="114" ht="14.25" customHeight="1">
      <c r="A114" s="54">
        <f t="shared" ref="A114:A126" si="3">A113+1</f>
        <v>108</v>
      </c>
      <c r="B114" s="71" t="s">
        <v>532</v>
      </c>
      <c r="C114" s="59" t="s">
        <v>149</v>
      </c>
      <c r="D114" s="61">
        <v>1.0</v>
      </c>
      <c r="E114" s="63">
        <v>39975.0</v>
      </c>
      <c r="F114" s="63"/>
      <c r="G114" s="74"/>
      <c r="H114" s="54">
        <f t="shared" si="2"/>
        <v>109</v>
      </c>
      <c r="I114" s="68" t="s">
        <v>534</v>
      </c>
      <c r="J114" s="18"/>
      <c r="K114" s="20"/>
      <c r="L114" s="59" t="s">
        <v>208</v>
      </c>
      <c r="M114" s="69">
        <v>1.0</v>
      </c>
      <c r="N114" s="63">
        <v>112455.25699999998</v>
      </c>
      <c r="O114" s="63"/>
      <c r="P114" s="63">
        <v>107565.898</v>
      </c>
      <c r="Q114" s="63"/>
    </row>
    <row r="115" ht="14.25" customHeight="1">
      <c r="A115" s="54">
        <f t="shared" si="3"/>
        <v>109</v>
      </c>
      <c r="B115" s="71" t="s">
        <v>537</v>
      </c>
      <c r="C115" s="59" t="s">
        <v>149</v>
      </c>
      <c r="D115" s="61">
        <v>1.0</v>
      </c>
      <c r="E115" s="63">
        <v>53228.0</v>
      </c>
      <c r="F115" s="63"/>
      <c r="G115" s="74"/>
      <c r="H115" s="54">
        <f t="shared" si="2"/>
        <v>110</v>
      </c>
      <c r="I115" s="68" t="s">
        <v>540</v>
      </c>
      <c r="J115" s="18"/>
      <c r="K115" s="20"/>
      <c r="L115" s="59" t="s">
        <v>208</v>
      </c>
      <c r="M115" s="69">
        <v>1.0</v>
      </c>
      <c r="N115" s="63">
        <v>282578.5405</v>
      </c>
      <c r="O115" s="63"/>
      <c r="P115" s="63">
        <v>245376.0</v>
      </c>
      <c r="Q115" s="63"/>
    </row>
    <row r="116" ht="14.25" customHeight="1">
      <c r="A116" s="54">
        <f t="shared" si="3"/>
        <v>110</v>
      </c>
      <c r="B116" s="71" t="s">
        <v>543</v>
      </c>
      <c r="C116" s="59" t="s">
        <v>149</v>
      </c>
      <c r="D116" s="61">
        <v>1.0</v>
      </c>
      <c r="E116" s="63">
        <v>60307.0</v>
      </c>
      <c r="F116" s="63"/>
      <c r="G116" s="74"/>
      <c r="H116" s="54">
        <f t="shared" si="2"/>
        <v>111</v>
      </c>
      <c r="I116" s="68" t="s">
        <v>546</v>
      </c>
      <c r="J116" s="18"/>
      <c r="K116" s="20"/>
      <c r="L116" s="59" t="s">
        <v>208</v>
      </c>
      <c r="M116" s="69">
        <v>1.0</v>
      </c>
      <c r="N116" s="63">
        <v>587641.0</v>
      </c>
      <c r="O116" s="63"/>
      <c r="P116" s="63">
        <v>450077.0</v>
      </c>
      <c r="Q116" s="63"/>
    </row>
    <row r="117" ht="14.25" customHeight="1">
      <c r="A117" s="54">
        <f t="shared" si="3"/>
        <v>111</v>
      </c>
      <c r="B117" s="71" t="s">
        <v>549</v>
      </c>
      <c r="C117" s="59" t="s">
        <v>149</v>
      </c>
      <c r="D117" s="61">
        <v>1.0</v>
      </c>
      <c r="E117" s="63">
        <v>53228.0</v>
      </c>
      <c r="F117" s="63"/>
      <c r="G117" s="74"/>
      <c r="H117" s="54">
        <f t="shared" si="2"/>
        <v>112</v>
      </c>
      <c r="I117" s="68" t="s">
        <v>552</v>
      </c>
      <c r="J117" s="18"/>
      <c r="K117" s="20"/>
      <c r="L117" s="59" t="s">
        <v>208</v>
      </c>
      <c r="M117" s="69">
        <v>1.0</v>
      </c>
      <c r="N117" s="63">
        <v>282578.5405</v>
      </c>
      <c r="O117" s="63"/>
      <c r="P117" s="63">
        <v>245556.0</v>
      </c>
      <c r="Q117" s="63"/>
    </row>
    <row r="118" ht="14.25" customHeight="1">
      <c r="A118" s="54">
        <f t="shared" si="3"/>
        <v>112</v>
      </c>
      <c r="B118" s="71" t="s">
        <v>1054</v>
      </c>
      <c r="C118" s="59" t="s">
        <v>149</v>
      </c>
      <c r="D118" s="61">
        <v>1.0</v>
      </c>
      <c r="E118" s="63">
        <v>47926.0</v>
      </c>
      <c r="F118" s="63"/>
      <c r="G118" s="74"/>
      <c r="H118" s="54">
        <f t="shared" si="2"/>
        <v>113</v>
      </c>
      <c r="I118" s="68" t="s">
        <v>615</v>
      </c>
      <c r="J118" s="18"/>
      <c r="K118" s="20"/>
      <c r="L118" s="59" t="s">
        <v>208</v>
      </c>
      <c r="M118" s="69">
        <v>1.0</v>
      </c>
      <c r="N118" s="63">
        <v>110256.0</v>
      </c>
      <c r="O118" s="63"/>
      <c r="P118" s="63" t="s">
        <v>253</v>
      </c>
      <c r="Q118" s="63" t="s">
        <v>253</v>
      </c>
    </row>
    <row r="119" ht="14.25" customHeight="1">
      <c r="A119" s="54">
        <f t="shared" si="3"/>
        <v>113</v>
      </c>
      <c r="B119" s="57" t="s">
        <v>1060</v>
      </c>
      <c r="C119" s="59" t="s">
        <v>149</v>
      </c>
      <c r="D119" s="61">
        <v>1.0</v>
      </c>
      <c r="E119" s="63" t="s">
        <v>253</v>
      </c>
      <c r="F119" s="63" t="s">
        <v>253</v>
      </c>
      <c r="G119" s="74"/>
      <c r="H119" s="54">
        <f t="shared" si="2"/>
        <v>114</v>
      </c>
      <c r="I119" s="68" t="s">
        <v>1063</v>
      </c>
      <c r="J119" s="18"/>
      <c r="K119" s="20"/>
      <c r="L119" s="59" t="s">
        <v>208</v>
      </c>
      <c r="M119" s="69">
        <v>1.0</v>
      </c>
      <c r="N119" s="63">
        <v>282578.5405</v>
      </c>
      <c r="O119" s="63"/>
      <c r="P119" s="63" t="s">
        <v>253</v>
      </c>
      <c r="Q119" s="63" t="s">
        <v>253</v>
      </c>
    </row>
    <row r="120" ht="14.25" customHeight="1">
      <c r="A120" s="54">
        <f t="shared" si="3"/>
        <v>114</v>
      </c>
      <c r="B120" s="71" t="s">
        <v>1068</v>
      </c>
      <c r="C120" s="59" t="s">
        <v>149</v>
      </c>
      <c r="D120" s="61">
        <v>1.0</v>
      </c>
      <c r="E120" s="63">
        <v>15990.0</v>
      </c>
      <c r="F120" s="63"/>
      <c r="G120" s="74"/>
      <c r="H120" s="54">
        <f t="shared" si="2"/>
        <v>115</v>
      </c>
      <c r="I120" s="68" t="s">
        <v>629</v>
      </c>
      <c r="J120" s="18"/>
      <c r="K120" s="20"/>
      <c r="L120" s="59" t="s">
        <v>208</v>
      </c>
      <c r="M120" s="69">
        <v>1.0</v>
      </c>
      <c r="N120" s="63" t="s">
        <v>253</v>
      </c>
      <c r="O120" s="63" t="s">
        <v>253</v>
      </c>
      <c r="P120" s="63">
        <v>596960.0</v>
      </c>
      <c r="Q120" s="63"/>
    </row>
    <row r="121" ht="14.25" customHeight="1">
      <c r="A121" s="54">
        <f t="shared" si="3"/>
        <v>115</v>
      </c>
      <c r="B121" s="71" t="s">
        <v>1072</v>
      </c>
      <c r="C121" s="59" t="s">
        <v>149</v>
      </c>
      <c r="D121" s="61">
        <v>1.0</v>
      </c>
      <c r="E121" s="63">
        <v>15990.0</v>
      </c>
      <c r="F121" s="63"/>
      <c r="G121" s="74"/>
      <c r="H121" s="54">
        <f t="shared" si="2"/>
        <v>116</v>
      </c>
      <c r="I121" s="68" t="s">
        <v>634</v>
      </c>
      <c r="J121" s="18"/>
      <c r="K121" s="20"/>
      <c r="L121" s="59" t="s">
        <v>208</v>
      </c>
      <c r="M121" s="69">
        <v>1.0</v>
      </c>
      <c r="N121" s="63">
        <v>33401.55</v>
      </c>
      <c r="O121" s="63"/>
      <c r="P121" s="63">
        <v>33401.55</v>
      </c>
      <c r="Q121" s="63"/>
    </row>
    <row r="122" ht="14.25" customHeight="1">
      <c r="A122" s="54">
        <f t="shared" si="3"/>
        <v>116</v>
      </c>
      <c r="B122" s="71" t="s">
        <v>1073</v>
      </c>
      <c r="C122" s="59" t="s">
        <v>149</v>
      </c>
      <c r="D122" s="61">
        <v>1.0</v>
      </c>
      <c r="E122" s="63">
        <v>15990.0</v>
      </c>
      <c r="F122" s="63"/>
      <c r="G122" s="74"/>
      <c r="H122" s="54">
        <f t="shared" si="2"/>
        <v>117</v>
      </c>
      <c r="I122" s="68" t="s">
        <v>639</v>
      </c>
      <c r="J122" s="18"/>
      <c r="K122" s="20"/>
      <c r="L122" s="59" t="s">
        <v>208</v>
      </c>
      <c r="M122" s="69">
        <v>1.0</v>
      </c>
      <c r="N122" s="63">
        <v>33401.55</v>
      </c>
      <c r="O122" s="63"/>
      <c r="P122" s="63">
        <v>33401.55</v>
      </c>
      <c r="Q122" s="63"/>
    </row>
    <row r="123" ht="14.25" customHeight="1">
      <c r="A123" s="54">
        <f t="shared" si="3"/>
        <v>117</v>
      </c>
      <c r="B123" s="71" t="s">
        <v>560</v>
      </c>
      <c r="C123" s="59" t="s">
        <v>149</v>
      </c>
      <c r="D123" s="61">
        <v>1.0</v>
      </c>
      <c r="E123" s="63">
        <v>15990.0</v>
      </c>
      <c r="F123" s="63"/>
      <c r="G123" s="74"/>
      <c r="H123" s="54">
        <f t="shared" si="2"/>
        <v>118</v>
      </c>
      <c r="I123" s="68" t="s">
        <v>563</v>
      </c>
      <c r="J123" s="18"/>
      <c r="K123" s="20"/>
      <c r="L123" s="59" t="s">
        <v>208</v>
      </c>
      <c r="M123" s="69">
        <v>1.0</v>
      </c>
      <c r="N123" s="63">
        <v>28263.389</v>
      </c>
      <c r="O123" s="63"/>
      <c r="P123" s="63" t="s">
        <v>253</v>
      </c>
      <c r="Q123" s="63" t="s">
        <v>253</v>
      </c>
    </row>
    <row r="124" ht="14.25" customHeight="1">
      <c r="A124" s="54">
        <f t="shared" si="3"/>
        <v>118</v>
      </c>
      <c r="B124" s="71" t="s">
        <v>566</v>
      </c>
      <c r="C124" s="59" t="s">
        <v>149</v>
      </c>
      <c r="D124" s="61">
        <v>1.0</v>
      </c>
      <c r="E124" s="63">
        <v>74319.91840000001</v>
      </c>
      <c r="F124" s="63"/>
      <c r="G124" s="74"/>
      <c r="H124" s="54">
        <f t="shared" si="2"/>
        <v>119</v>
      </c>
      <c r="I124" s="68" t="s">
        <v>568</v>
      </c>
      <c r="J124" s="18"/>
      <c r="K124" s="20"/>
      <c r="L124" s="59" t="s">
        <v>208</v>
      </c>
      <c r="M124" s="69">
        <v>1.0</v>
      </c>
      <c r="N124" s="63">
        <v>1646902.0</v>
      </c>
      <c r="O124" s="63"/>
      <c r="P124" s="63">
        <v>2269884.0</v>
      </c>
      <c r="Q124" s="63"/>
    </row>
    <row r="125" ht="14.25" customHeight="1">
      <c r="A125" s="54">
        <f t="shared" si="3"/>
        <v>119</v>
      </c>
      <c r="B125" s="71" t="s">
        <v>571</v>
      </c>
      <c r="C125" s="59" t="s">
        <v>149</v>
      </c>
      <c r="D125" s="61">
        <v>1.0</v>
      </c>
      <c r="E125" s="63">
        <v>39519.0</v>
      </c>
      <c r="F125" s="63"/>
      <c r="G125" s="74"/>
      <c r="H125" s="54">
        <f t="shared" si="2"/>
        <v>120</v>
      </c>
      <c r="I125" s="68" t="s">
        <v>574</v>
      </c>
      <c r="J125" s="18"/>
      <c r="K125" s="20"/>
      <c r="L125" s="59" t="s">
        <v>208</v>
      </c>
      <c r="M125" s="69">
        <v>1.0</v>
      </c>
      <c r="N125" s="63">
        <v>722252.0</v>
      </c>
      <c r="O125" s="63"/>
      <c r="P125" s="63">
        <v>535707.0</v>
      </c>
      <c r="Q125" s="63"/>
    </row>
    <row r="126" ht="14.25" customHeight="1">
      <c r="A126" s="96">
        <f t="shared" si="3"/>
        <v>120</v>
      </c>
      <c r="B126" s="97" t="s">
        <v>1093</v>
      </c>
      <c r="C126" s="98" t="s">
        <v>149</v>
      </c>
      <c r="D126" s="99">
        <v>1.0</v>
      </c>
      <c r="E126" s="100">
        <v>23985.0</v>
      </c>
      <c r="F126" s="100"/>
      <c r="G126" s="74"/>
      <c r="H126" s="54">
        <f t="shared" si="2"/>
        <v>121</v>
      </c>
      <c r="I126" s="68" t="s">
        <v>665</v>
      </c>
      <c r="J126" s="18"/>
      <c r="K126" s="20"/>
      <c r="L126" s="59" t="s">
        <v>208</v>
      </c>
      <c r="M126" s="69">
        <v>1.0</v>
      </c>
      <c r="N126" s="63">
        <v>23916.0</v>
      </c>
      <c r="O126" s="63"/>
      <c r="P126" s="63">
        <v>23985.0</v>
      </c>
      <c r="Q126" s="63"/>
    </row>
    <row r="127" ht="14.25" customHeight="1">
      <c r="A127" s="45"/>
      <c r="B127" s="45"/>
      <c r="C127" s="45"/>
      <c r="D127" s="45"/>
      <c r="E127" s="45"/>
      <c r="F127" s="45"/>
      <c r="G127" s="74"/>
      <c r="H127" s="54">
        <f t="shared" si="2"/>
        <v>122</v>
      </c>
      <c r="I127" s="68" t="s">
        <v>670</v>
      </c>
      <c r="J127" s="18"/>
      <c r="K127" s="20"/>
      <c r="L127" s="59" t="s">
        <v>208</v>
      </c>
      <c r="M127" s="69">
        <v>1.0</v>
      </c>
      <c r="N127" s="63">
        <v>20702.0</v>
      </c>
      <c r="O127" s="63"/>
      <c r="P127" s="63">
        <v>21320.0</v>
      </c>
      <c r="Q127" s="63"/>
    </row>
    <row r="128" ht="14.25" customHeight="1">
      <c r="A128" s="45"/>
      <c r="B128" s="45"/>
      <c r="C128" s="45"/>
      <c r="D128" s="45"/>
      <c r="E128" s="45"/>
      <c r="F128" s="45"/>
      <c r="G128" s="74"/>
      <c r="H128" s="54">
        <f t="shared" si="2"/>
        <v>123</v>
      </c>
      <c r="I128" s="68" t="s">
        <v>674</v>
      </c>
      <c r="J128" s="18"/>
      <c r="K128" s="20"/>
      <c r="L128" s="59" t="s">
        <v>208</v>
      </c>
      <c r="M128" s="69">
        <v>1.0</v>
      </c>
      <c r="N128" s="63">
        <v>13981.0</v>
      </c>
      <c r="O128" s="63"/>
      <c r="P128" s="63">
        <v>5996.5</v>
      </c>
      <c r="Q128" s="63"/>
    </row>
    <row r="129" ht="14.25" customHeight="1">
      <c r="A129" s="45"/>
      <c r="B129" s="45"/>
      <c r="C129" s="45"/>
      <c r="D129" s="45"/>
      <c r="E129" s="45"/>
      <c r="F129" s="45"/>
      <c r="G129" s="74"/>
      <c r="H129" s="54">
        <f t="shared" si="2"/>
        <v>124</v>
      </c>
      <c r="I129" s="68" t="s">
        <v>679</v>
      </c>
      <c r="J129" s="18"/>
      <c r="K129" s="20"/>
      <c r="L129" s="59" t="s">
        <v>208</v>
      </c>
      <c r="M129" s="69">
        <v>1.0</v>
      </c>
      <c r="N129" s="63">
        <v>4275.0</v>
      </c>
      <c r="O129" s="63"/>
      <c r="P129" s="63">
        <v>4275.0</v>
      </c>
      <c r="Q129" s="63"/>
    </row>
    <row r="130" ht="14.25" customHeight="1">
      <c r="A130" s="48"/>
      <c r="B130" s="48"/>
      <c r="C130" s="48"/>
      <c r="D130" s="48"/>
      <c r="E130" s="48"/>
      <c r="F130" s="48"/>
      <c r="G130" s="74"/>
      <c r="H130" s="54">
        <f t="shared" si="2"/>
        <v>125</v>
      </c>
      <c r="I130" s="68" t="s">
        <v>685</v>
      </c>
      <c r="J130" s="18"/>
      <c r="K130" s="20"/>
      <c r="L130" s="59" t="s">
        <v>208</v>
      </c>
      <c r="M130" s="69">
        <v>1.0</v>
      </c>
      <c r="N130" s="63">
        <v>16391.0</v>
      </c>
      <c r="O130" s="63"/>
      <c r="P130" s="63">
        <v>16391.0</v>
      </c>
      <c r="Q130" s="63"/>
    </row>
    <row r="131" ht="14.25" customHeight="1">
      <c r="A131" s="54">
        <f>A126+1</f>
        <v>121</v>
      </c>
      <c r="B131" s="71" t="s">
        <v>592</v>
      </c>
      <c r="C131" s="59" t="s">
        <v>149</v>
      </c>
      <c r="D131" s="61">
        <v>1.0</v>
      </c>
      <c r="E131" s="63">
        <v>39975.0</v>
      </c>
      <c r="F131" s="63"/>
      <c r="G131" s="74"/>
      <c r="H131" s="54">
        <f t="shared" si="2"/>
        <v>126</v>
      </c>
      <c r="I131" s="68" t="s">
        <v>597</v>
      </c>
      <c r="J131" s="18"/>
      <c r="K131" s="20"/>
      <c r="L131" s="59" t="s">
        <v>208</v>
      </c>
      <c r="M131" s="69">
        <v>1.0</v>
      </c>
      <c r="N131" s="63">
        <v>480401.0</v>
      </c>
      <c r="O131" s="63"/>
      <c r="P131" s="63" t="s">
        <v>253</v>
      </c>
      <c r="Q131" s="63" t="s">
        <v>253</v>
      </c>
    </row>
    <row r="132" ht="14.25" customHeight="1">
      <c r="A132" s="54">
        <f t="shared" ref="A132:A189" si="4">A131+1</f>
        <v>122</v>
      </c>
      <c r="B132" s="71" t="s">
        <v>600</v>
      </c>
      <c r="C132" s="59" t="s">
        <v>149</v>
      </c>
      <c r="D132" s="61">
        <v>1.0</v>
      </c>
      <c r="E132" s="63">
        <v>33312.5</v>
      </c>
      <c r="F132" s="63"/>
      <c r="G132" s="74"/>
      <c r="H132" s="54">
        <f t="shared" si="2"/>
        <v>127</v>
      </c>
      <c r="I132" s="68" t="s">
        <v>602</v>
      </c>
      <c r="J132" s="18"/>
      <c r="K132" s="20"/>
      <c r="L132" s="59" t="s">
        <v>208</v>
      </c>
      <c r="M132" s="69">
        <v>1.0</v>
      </c>
      <c r="N132" s="63">
        <v>37716.549999999996</v>
      </c>
      <c r="O132" s="63"/>
      <c r="P132" s="63">
        <v>36076.700000000004</v>
      </c>
      <c r="Q132" s="63"/>
    </row>
    <row r="133" ht="14.25" customHeight="1">
      <c r="A133" s="54">
        <f t="shared" si="4"/>
        <v>123</v>
      </c>
      <c r="B133" s="71" t="s">
        <v>609</v>
      </c>
      <c r="C133" s="59" t="s">
        <v>149</v>
      </c>
      <c r="D133" s="61">
        <v>1.0</v>
      </c>
      <c r="E133" s="63">
        <v>47937.0</v>
      </c>
      <c r="F133" s="63"/>
      <c r="G133" s="74"/>
      <c r="H133" s="54">
        <f t="shared" si="2"/>
        <v>128</v>
      </c>
      <c r="I133" s="68" t="s">
        <v>611</v>
      </c>
      <c r="J133" s="18"/>
      <c r="K133" s="20"/>
      <c r="L133" s="59" t="s">
        <v>208</v>
      </c>
      <c r="M133" s="69">
        <v>1.0</v>
      </c>
      <c r="N133" s="63">
        <v>316244.0</v>
      </c>
      <c r="O133" s="63"/>
      <c r="P133" s="63">
        <v>311971.0</v>
      </c>
      <c r="Q133" s="63"/>
    </row>
    <row r="134" ht="14.25" customHeight="1">
      <c r="A134" s="54">
        <f t="shared" si="4"/>
        <v>124</v>
      </c>
      <c r="B134" s="71" t="s">
        <v>1144</v>
      </c>
      <c r="C134" s="59" t="s">
        <v>149</v>
      </c>
      <c r="D134" s="61">
        <v>1.0</v>
      </c>
      <c r="E134" s="63">
        <v>47937.0</v>
      </c>
      <c r="F134" s="63"/>
      <c r="G134" s="74"/>
      <c r="H134" s="54">
        <f t="shared" si="2"/>
        <v>129</v>
      </c>
      <c r="I134" s="68" t="s">
        <v>723</v>
      </c>
      <c r="J134" s="18"/>
      <c r="K134" s="20"/>
      <c r="L134" s="59" t="s">
        <v>208</v>
      </c>
      <c r="M134" s="69">
        <v>1.0</v>
      </c>
      <c r="N134" s="63">
        <v>223000.0</v>
      </c>
      <c r="O134" s="63"/>
      <c r="P134" s="63">
        <v>140480.0</v>
      </c>
      <c r="Q134" s="63"/>
    </row>
    <row r="135" ht="14.25" customHeight="1">
      <c r="A135" s="54">
        <f t="shared" si="4"/>
        <v>125</v>
      </c>
      <c r="B135" s="71" t="s">
        <v>618</v>
      </c>
      <c r="C135" s="59" t="s">
        <v>149</v>
      </c>
      <c r="D135" s="61">
        <v>1.0</v>
      </c>
      <c r="E135" s="63">
        <v>39903.0</v>
      </c>
      <c r="F135" s="63"/>
      <c r="G135" s="74"/>
      <c r="H135" s="54">
        <f t="shared" si="2"/>
        <v>130</v>
      </c>
      <c r="I135" s="68" t="s">
        <v>620</v>
      </c>
      <c r="J135" s="18"/>
      <c r="K135" s="20"/>
      <c r="L135" s="59" t="s">
        <v>208</v>
      </c>
      <c r="M135" s="69">
        <v>1.0</v>
      </c>
      <c r="N135" s="63">
        <v>71890.88149999999</v>
      </c>
      <c r="O135" s="63"/>
      <c r="P135" s="63">
        <v>68765.191</v>
      </c>
      <c r="Q135" s="63"/>
    </row>
    <row r="136" ht="14.25" customHeight="1">
      <c r="A136" s="54">
        <f t="shared" si="4"/>
        <v>126</v>
      </c>
      <c r="B136" s="71" t="s">
        <v>622</v>
      </c>
      <c r="C136" s="59" t="s">
        <v>149</v>
      </c>
      <c r="D136" s="61">
        <v>1.0</v>
      </c>
      <c r="E136" s="63">
        <v>32826.0</v>
      </c>
      <c r="F136" s="63"/>
      <c r="G136" s="74"/>
      <c r="H136" s="54">
        <f t="shared" si="2"/>
        <v>131</v>
      </c>
      <c r="I136" s="68" t="s">
        <v>624</v>
      </c>
      <c r="J136" s="18"/>
      <c r="K136" s="20"/>
      <c r="L136" s="59" t="s">
        <v>208</v>
      </c>
      <c r="M136" s="69">
        <v>1.0</v>
      </c>
      <c r="N136" s="63">
        <v>102435.0</v>
      </c>
      <c r="O136" s="63"/>
      <c r="P136" s="63">
        <v>77448.0</v>
      </c>
      <c r="Q136" s="63"/>
    </row>
    <row r="137" ht="14.25" customHeight="1">
      <c r="A137" s="54">
        <f t="shared" si="4"/>
        <v>127</v>
      </c>
      <c r="B137" s="71" t="s">
        <v>627</v>
      </c>
      <c r="C137" s="59" t="s">
        <v>149</v>
      </c>
      <c r="D137" s="61">
        <v>1.0</v>
      </c>
      <c r="E137" s="63">
        <v>23942.0</v>
      </c>
      <c r="F137" s="63"/>
      <c r="G137" s="74"/>
      <c r="H137" s="54">
        <f t="shared" si="2"/>
        <v>132</v>
      </c>
      <c r="I137" s="68" t="s">
        <v>630</v>
      </c>
      <c r="J137" s="18"/>
      <c r="K137" s="20"/>
      <c r="L137" s="59" t="s">
        <v>208</v>
      </c>
      <c r="M137" s="69">
        <v>1.0</v>
      </c>
      <c r="N137" s="63">
        <v>36229.35</v>
      </c>
      <c r="O137" s="63"/>
      <c r="P137" s="63">
        <v>89802.0</v>
      </c>
      <c r="Q137" s="63"/>
    </row>
    <row r="138" ht="14.25" customHeight="1">
      <c r="A138" s="54">
        <f t="shared" si="4"/>
        <v>128</v>
      </c>
      <c r="B138" s="71" t="s">
        <v>1167</v>
      </c>
      <c r="C138" s="59" t="s">
        <v>149</v>
      </c>
      <c r="D138" s="61">
        <v>1.0</v>
      </c>
      <c r="E138" s="63">
        <v>521200.76960000006</v>
      </c>
      <c r="F138" s="63"/>
      <c r="G138" s="74"/>
      <c r="H138" s="54">
        <f t="shared" si="2"/>
        <v>133</v>
      </c>
      <c r="I138" s="68" t="s">
        <v>752</v>
      </c>
      <c r="J138" s="18"/>
      <c r="K138" s="20"/>
      <c r="L138" s="59" t="s">
        <v>208</v>
      </c>
      <c r="M138" s="69">
        <v>1.0</v>
      </c>
      <c r="N138" s="63">
        <v>109370.1175</v>
      </c>
      <c r="O138" s="63"/>
      <c r="P138" s="63">
        <v>104614.895</v>
      </c>
      <c r="Q138" s="63"/>
    </row>
    <row r="139" ht="14.25" customHeight="1">
      <c r="A139" s="54">
        <f t="shared" si="4"/>
        <v>129</v>
      </c>
      <c r="B139" s="71" t="s">
        <v>1174</v>
      </c>
      <c r="C139" s="59" t="s">
        <v>149</v>
      </c>
      <c r="D139" s="61">
        <v>1.0</v>
      </c>
      <c r="E139" s="63">
        <v>521200.76960000006</v>
      </c>
      <c r="F139" s="63"/>
      <c r="G139" s="74"/>
      <c r="H139" s="54">
        <f t="shared" si="2"/>
        <v>134</v>
      </c>
      <c r="I139" s="68" t="s">
        <v>757</v>
      </c>
      <c r="J139" s="18"/>
      <c r="K139" s="20"/>
      <c r="L139" s="59" t="s">
        <v>208</v>
      </c>
      <c r="M139" s="69">
        <v>1.0</v>
      </c>
      <c r="N139" s="63">
        <v>112336.0</v>
      </c>
      <c r="O139" s="63"/>
      <c r="P139" s="63">
        <v>104254.0</v>
      </c>
      <c r="Q139" s="63"/>
    </row>
    <row r="140" ht="14.25" customHeight="1">
      <c r="A140" s="54">
        <f t="shared" si="4"/>
        <v>130</v>
      </c>
      <c r="B140" s="71" t="s">
        <v>633</v>
      </c>
      <c r="C140" s="59" t="s">
        <v>149</v>
      </c>
      <c r="D140" s="61">
        <v>1.0</v>
      </c>
      <c r="E140" s="63">
        <v>52844.0</v>
      </c>
      <c r="F140" s="63"/>
      <c r="G140" s="74"/>
      <c r="H140" s="54">
        <f t="shared" si="2"/>
        <v>135</v>
      </c>
      <c r="I140" s="68" t="s">
        <v>635</v>
      </c>
      <c r="J140" s="18"/>
      <c r="K140" s="20"/>
      <c r="L140" s="59" t="s">
        <v>208</v>
      </c>
      <c r="M140" s="69">
        <v>1.0</v>
      </c>
      <c r="N140" s="63">
        <v>145566.45</v>
      </c>
      <c r="O140" s="63"/>
      <c r="P140" s="63">
        <v>432783.0</v>
      </c>
      <c r="Q140" s="63"/>
    </row>
    <row r="141" ht="14.25" customHeight="1">
      <c r="A141" s="54">
        <f t="shared" si="4"/>
        <v>131</v>
      </c>
      <c r="B141" s="71" t="s">
        <v>638</v>
      </c>
      <c r="C141" s="59" t="s">
        <v>149</v>
      </c>
      <c r="D141" s="61">
        <v>1.0</v>
      </c>
      <c r="E141" s="63">
        <v>38606.81440000001</v>
      </c>
      <c r="F141" s="63"/>
      <c r="G141" s="74"/>
      <c r="H141" s="54">
        <f t="shared" si="2"/>
        <v>136</v>
      </c>
      <c r="I141" s="68" t="s">
        <v>640</v>
      </c>
      <c r="J141" s="18"/>
      <c r="K141" s="20"/>
      <c r="L141" s="59" t="s">
        <v>208</v>
      </c>
      <c r="M141" s="69">
        <v>1.0</v>
      </c>
      <c r="N141" s="63">
        <v>13330.0</v>
      </c>
      <c r="O141" s="63"/>
      <c r="P141" s="63">
        <v>12751.0</v>
      </c>
      <c r="Q141" s="63"/>
    </row>
    <row r="142" ht="14.25" customHeight="1">
      <c r="A142" s="54">
        <f t="shared" si="4"/>
        <v>132</v>
      </c>
      <c r="B142" s="71" t="s">
        <v>1193</v>
      </c>
      <c r="C142" s="59" t="s">
        <v>149</v>
      </c>
      <c r="D142" s="61">
        <v>1.0</v>
      </c>
      <c r="E142" s="63">
        <v>63701.646400000005</v>
      </c>
      <c r="F142" s="63"/>
      <c r="G142" s="74"/>
      <c r="H142" s="54">
        <f t="shared" si="2"/>
        <v>137</v>
      </c>
      <c r="I142" s="68" t="s">
        <v>767</v>
      </c>
      <c r="J142" s="18"/>
      <c r="K142" s="20"/>
      <c r="L142" s="59" t="s">
        <v>208</v>
      </c>
      <c r="M142" s="69">
        <v>1.0</v>
      </c>
      <c r="N142" s="63">
        <v>132709.0</v>
      </c>
      <c r="O142" s="63"/>
      <c r="P142" s="63">
        <v>29182.0</v>
      </c>
      <c r="Q142" s="63"/>
    </row>
    <row r="143" ht="14.25" customHeight="1">
      <c r="A143" s="54">
        <f t="shared" si="4"/>
        <v>133</v>
      </c>
      <c r="B143" s="71" t="s">
        <v>1199</v>
      </c>
      <c r="C143" s="59" t="s">
        <v>149</v>
      </c>
      <c r="D143" s="61">
        <v>1.0</v>
      </c>
      <c r="E143" s="63">
        <v>127404.88320000001</v>
      </c>
      <c r="F143" s="63"/>
      <c r="G143" s="74"/>
      <c r="H143" s="54">
        <f t="shared" si="2"/>
        <v>138</v>
      </c>
      <c r="I143" s="68" t="s">
        <v>775</v>
      </c>
      <c r="J143" s="18"/>
      <c r="K143" s="20"/>
      <c r="L143" s="59" t="s">
        <v>208</v>
      </c>
      <c r="M143" s="69">
        <v>1.0</v>
      </c>
      <c r="N143" s="63">
        <v>293861.7655</v>
      </c>
      <c r="O143" s="63"/>
      <c r="P143" s="63">
        <v>281085.167</v>
      </c>
      <c r="Q143" s="63"/>
    </row>
    <row r="144" ht="14.25" customHeight="1">
      <c r="A144" s="54">
        <f t="shared" si="4"/>
        <v>134</v>
      </c>
      <c r="B144" s="71" t="s">
        <v>1206</v>
      </c>
      <c r="C144" s="59" t="s">
        <v>149</v>
      </c>
      <c r="D144" s="61">
        <v>1.0</v>
      </c>
      <c r="E144" s="63">
        <v>226320.0</v>
      </c>
      <c r="F144" s="63"/>
      <c r="G144" s="74"/>
      <c r="H144" s="54">
        <f t="shared" si="2"/>
        <v>139</v>
      </c>
      <c r="I144" s="68" t="s">
        <v>778</v>
      </c>
      <c r="J144" s="18"/>
      <c r="K144" s="20"/>
      <c r="L144" s="59" t="s">
        <v>208</v>
      </c>
      <c r="M144" s="69">
        <v>1.0</v>
      </c>
      <c r="N144" s="63">
        <v>603391.936</v>
      </c>
      <c r="O144" s="63"/>
      <c r="P144" s="63">
        <v>577157.5040000001</v>
      </c>
      <c r="Q144" s="63"/>
    </row>
    <row r="145" ht="14.25" customHeight="1">
      <c r="A145" s="54">
        <f t="shared" si="4"/>
        <v>135</v>
      </c>
      <c r="B145" s="71" t="s">
        <v>1212</v>
      </c>
      <c r="C145" s="59" t="s">
        <v>149</v>
      </c>
      <c r="D145" s="61">
        <v>1.0</v>
      </c>
      <c r="E145" s="63">
        <v>242915.0</v>
      </c>
      <c r="F145" s="63"/>
      <c r="G145" s="74"/>
      <c r="H145" s="54">
        <f t="shared" si="2"/>
        <v>140</v>
      </c>
      <c r="I145" s="68" t="s">
        <v>782</v>
      </c>
      <c r="J145" s="18"/>
      <c r="K145" s="20"/>
      <c r="L145" s="59" t="s">
        <v>208</v>
      </c>
      <c r="M145" s="69">
        <v>1.0</v>
      </c>
      <c r="N145" s="63" t="s">
        <v>253</v>
      </c>
      <c r="O145" s="63" t="s">
        <v>253</v>
      </c>
      <c r="P145" s="63">
        <v>192067.0</v>
      </c>
      <c r="Q145" s="63"/>
    </row>
    <row r="146" ht="14.25" customHeight="1">
      <c r="A146" s="54">
        <f t="shared" si="4"/>
        <v>136</v>
      </c>
      <c r="B146" s="71" t="s">
        <v>649</v>
      </c>
      <c r="C146" s="59" t="s">
        <v>149</v>
      </c>
      <c r="D146" s="61">
        <v>1.0</v>
      </c>
      <c r="E146" s="63">
        <v>288753.0</v>
      </c>
      <c r="F146" s="63"/>
      <c r="G146" s="74"/>
      <c r="H146" s="54">
        <f t="shared" si="2"/>
        <v>141</v>
      </c>
      <c r="I146" s="68" t="s">
        <v>650</v>
      </c>
      <c r="J146" s="18"/>
      <c r="K146" s="20"/>
      <c r="L146" s="59" t="s">
        <v>208</v>
      </c>
      <c r="M146" s="69">
        <v>1.0</v>
      </c>
      <c r="N146" s="63">
        <v>2303137.0</v>
      </c>
      <c r="O146" s="63"/>
      <c r="P146" s="63" t="s">
        <v>253</v>
      </c>
      <c r="Q146" s="63" t="s">
        <v>253</v>
      </c>
    </row>
    <row r="147" ht="14.25" customHeight="1">
      <c r="A147" s="54">
        <f t="shared" si="4"/>
        <v>137</v>
      </c>
      <c r="B147" s="71" t="s">
        <v>653</v>
      </c>
      <c r="C147" s="59" t="s">
        <v>149</v>
      </c>
      <c r="D147" s="61">
        <v>1.0</v>
      </c>
      <c r="E147" s="63" t="s">
        <v>253</v>
      </c>
      <c r="F147" s="63" t="s">
        <v>253</v>
      </c>
      <c r="G147" s="74"/>
      <c r="H147" s="54">
        <f t="shared" si="2"/>
        <v>142</v>
      </c>
      <c r="I147" s="68" t="s">
        <v>656</v>
      </c>
      <c r="J147" s="18"/>
      <c r="K147" s="20"/>
      <c r="L147" s="59" t="s">
        <v>208</v>
      </c>
      <c r="M147" s="69">
        <v>1.0</v>
      </c>
      <c r="N147" s="63">
        <v>719433.0</v>
      </c>
      <c r="O147" s="63"/>
      <c r="P147" s="63">
        <v>596960.0</v>
      </c>
      <c r="Q147" s="63"/>
    </row>
    <row r="148" ht="14.25" customHeight="1">
      <c r="A148" s="54">
        <f t="shared" si="4"/>
        <v>138</v>
      </c>
      <c r="B148" s="71" t="s">
        <v>658</v>
      </c>
      <c r="C148" s="59" t="s">
        <v>149</v>
      </c>
      <c r="D148" s="61">
        <v>1.0</v>
      </c>
      <c r="E148" s="63" t="s">
        <v>253</v>
      </c>
      <c r="F148" s="63" t="s">
        <v>253</v>
      </c>
      <c r="G148" s="74"/>
      <c r="H148" s="54">
        <f t="shared" si="2"/>
        <v>143</v>
      </c>
      <c r="I148" s="68" t="s">
        <v>661</v>
      </c>
      <c r="J148" s="18"/>
      <c r="K148" s="20"/>
      <c r="L148" s="59" t="s">
        <v>208</v>
      </c>
      <c r="M148" s="69">
        <v>1.0</v>
      </c>
      <c r="N148" s="63" t="s">
        <v>253</v>
      </c>
      <c r="O148" s="63" t="s">
        <v>253</v>
      </c>
      <c r="P148" s="63">
        <v>33402.0</v>
      </c>
      <c r="Q148" s="63"/>
    </row>
    <row r="149" ht="14.25" customHeight="1">
      <c r="A149" s="54">
        <f t="shared" si="4"/>
        <v>139</v>
      </c>
      <c r="B149" s="71" t="s">
        <v>663</v>
      </c>
      <c r="C149" s="59" t="s">
        <v>149</v>
      </c>
      <c r="D149" s="61">
        <v>1.0</v>
      </c>
      <c r="E149" s="63">
        <v>172692.0</v>
      </c>
      <c r="F149" s="63"/>
      <c r="G149" s="74"/>
      <c r="H149" s="54">
        <f t="shared" si="2"/>
        <v>144</v>
      </c>
      <c r="I149" s="68" t="s">
        <v>666</v>
      </c>
      <c r="J149" s="18"/>
      <c r="K149" s="20"/>
      <c r="L149" s="59" t="s">
        <v>208</v>
      </c>
      <c r="M149" s="69">
        <v>1.0</v>
      </c>
      <c r="N149" s="63">
        <v>495088.98399999994</v>
      </c>
      <c r="O149" s="63"/>
      <c r="P149" s="63">
        <v>473563.376</v>
      </c>
      <c r="Q149" s="63"/>
    </row>
    <row r="150" ht="14.25" customHeight="1">
      <c r="A150" s="54">
        <f t="shared" si="4"/>
        <v>140</v>
      </c>
      <c r="B150" s="71" t="s">
        <v>1239</v>
      </c>
      <c r="C150" s="59" t="s">
        <v>149</v>
      </c>
      <c r="D150" s="61">
        <v>1.0</v>
      </c>
      <c r="E150" s="63">
        <v>100737.0</v>
      </c>
      <c r="F150" s="63"/>
      <c r="G150" s="74"/>
      <c r="H150" s="54">
        <f t="shared" si="2"/>
        <v>145</v>
      </c>
      <c r="I150" s="68" t="s">
        <v>806</v>
      </c>
      <c r="J150" s="18"/>
      <c r="K150" s="20"/>
      <c r="L150" s="59" t="s">
        <v>208</v>
      </c>
      <c r="M150" s="69">
        <v>1.0</v>
      </c>
      <c r="N150" s="63">
        <v>153697.25</v>
      </c>
      <c r="O150" s="63"/>
      <c r="P150" s="63">
        <v>97272.5</v>
      </c>
      <c r="Q150" s="63"/>
    </row>
    <row r="151" ht="14.25" customHeight="1">
      <c r="A151" s="54">
        <f t="shared" si="4"/>
        <v>141</v>
      </c>
      <c r="B151" s="71" t="s">
        <v>1246</v>
      </c>
      <c r="C151" s="59" t="s">
        <v>149</v>
      </c>
      <c r="D151" s="61">
        <v>1.0</v>
      </c>
      <c r="E151" s="63">
        <v>65843.0</v>
      </c>
      <c r="F151" s="63"/>
      <c r="G151" s="74"/>
      <c r="H151" s="54">
        <f t="shared" si="2"/>
        <v>146</v>
      </c>
      <c r="I151" s="68" t="s">
        <v>809</v>
      </c>
      <c r="J151" s="18"/>
      <c r="K151" s="20"/>
      <c r="L151" s="59" t="s">
        <v>208</v>
      </c>
      <c r="M151" s="69">
        <v>1.0</v>
      </c>
      <c r="N151" s="63">
        <v>189812.9625</v>
      </c>
      <c r="O151" s="63"/>
      <c r="P151" s="63">
        <v>181560.225</v>
      </c>
      <c r="Q151" s="63"/>
    </row>
    <row r="152" ht="14.25" customHeight="1">
      <c r="A152" s="54">
        <f t="shared" si="4"/>
        <v>142</v>
      </c>
      <c r="B152" s="71" t="s">
        <v>669</v>
      </c>
      <c r="C152" s="59" t="s">
        <v>149</v>
      </c>
      <c r="D152" s="61">
        <v>1.0</v>
      </c>
      <c r="E152" s="63">
        <v>26266.0</v>
      </c>
      <c r="F152" s="63"/>
      <c r="G152" s="74"/>
      <c r="H152" s="54">
        <f t="shared" si="2"/>
        <v>147</v>
      </c>
      <c r="I152" s="68" t="s">
        <v>672</v>
      </c>
      <c r="J152" s="18"/>
      <c r="K152" s="20"/>
      <c r="L152" s="59" t="s">
        <v>208</v>
      </c>
      <c r="M152" s="69">
        <v>1.0</v>
      </c>
      <c r="N152" s="63">
        <v>22191.0</v>
      </c>
      <c r="O152" s="63"/>
      <c r="P152" s="63">
        <v>446387.5</v>
      </c>
      <c r="Q152" s="63"/>
    </row>
    <row r="153" ht="14.25" customHeight="1">
      <c r="A153" s="54">
        <f t="shared" si="4"/>
        <v>143</v>
      </c>
      <c r="B153" s="71" t="s">
        <v>1257</v>
      </c>
      <c r="C153" s="59" t="s">
        <v>149</v>
      </c>
      <c r="D153" s="61">
        <v>1.0</v>
      </c>
      <c r="E153" s="63">
        <v>74319.91840000001</v>
      </c>
      <c r="F153" s="63"/>
      <c r="G153" s="74"/>
      <c r="H153" s="54">
        <f t="shared" si="2"/>
        <v>148</v>
      </c>
      <c r="I153" s="68" t="s">
        <v>819</v>
      </c>
      <c r="J153" s="18"/>
      <c r="K153" s="20"/>
      <c r="L153" s="59" t="s">
        <v>208</v>
      </c>
      <c r="M153" s="69">
        <v>1.0</v>
      </c>
      <c r="N153" s="63">
        <v>58927.0</v>
      </c>
      <c r="O153" s="63"/>
      <c r="P153" s="63" t="s">
        <v>253</v>
      </c>
      <c r="Q153" s="63" t="s">
        <v>253</v>
      </c>
    </row>
    <row r="154" ht="14.25" customHeight="1">
      <c r="A154" s="54">
        <f t="shared" si="4"/>
        <v>144</v>
      </c>
      <c r="B154" s="71" t="s">
        <v>1264</v>
      </c>
      <c r="C154" s="59" t="s">
        <v>149</v>
      </c>
      <c r="D154" s="61">
        <v>1.0</v>
      </c>
      <c r="E154" s="63">
        <v>74319.91840000001</v>
      </c>
      <c r="F154" s="63"/>
      <c r="G154" s="74"/>
      <c r="H154" s="54">
        <f t="shared" si="2"/>
        <v>149</v>
      </c>
      <c r="I154" s="68" t="s">
        <v>822</v>
      </c>
      <c r="J154" s="18"/>
      <c r="K154" s="20"/>
      <c r="L154" s="59" t="s">
        <v>208</v>
      </c>
      <c r="M154" s="69">
        <v>1.0</v>
      </c>
      <c r="N154" s="63">
        <v>47731.65</v>
      </c>
      <c r="O154" s="63"/>
      <c r="P154" s="63">
        <v>23985.0</v>
      </c>
      <c r="Q154" s="63"/>
    </row>
    <row r="155" ht="14.25" customHeight="1">
      <c r="A155" s="54">
        <f t="shared" si="4"/>
        <v>145</v>
      </c>
      <c r="B155" s="71" t="s">
        <v>1270</v>
      </c>
      <c r="C155" s="59" t="s">
        <v>149</v>
      </c>
      <c r="D155" s="61">
        <v>1.0</v>
      </c>
      <c r="E155" s="63">
        <v>74319.91840000001</v>
      </c>
      <c r="F155" s="63"/>
      <c r="G155" s="74"/>
      <c r="H155" s="54">
        <f t="shared" si="2"/>
        <v>150</v>
      </c>
      <c r="I155" s="68" t="s">
        <v>825</v>
      </c>
      <c r="J155" s="18"/>
      <c r="K155" s="20"/>
      <c r="L155" s="59" t="s">
        <v>208</v>
      </c>
      <c r="M155" s="69">
        <v>1.0</v>
      </c>
      <c r="N155" s="63">
        <v>36385.0</v>
      </c>
      <c r="O155" s="63"/>
      <c r="P155" s="63">
        <v>21320.0</v>
      </c>
      <c r="Q155" s="63"/>
    </row>
    <row r="156" ht="14.25" customHeight="1">
      <c r="A156" s="54">
        <f t="shared" si="4"/>
        <v>146</v>
      </c>
      <c r="B156" s="71" t="s">
        <v>1277</v>
      </c>
      <c r="C156" s="59" t="s">
        <v>149</v>
      </c>
      <c r="D156" s="61">
        <v>1.0</v>
      </c>
      <c r="E156" s="63">
        <v>127404.88320000001</v>
      </c>
      <c r="F156" s="63"/>
      <c r="G156" s="74"/>
      <c r="H156" s="54">
        <f t="shared" si="2"/>
        <v>151</v>
      </c>
      <c r="I156" s="68" t="s">
        <v>828</v>
      </c>
      <c r="J156" s="18"/>
      <c r="K156" s="20"/>
      <c r="L156" s="59" t="s">
        <v>208</v>
      </c>
      <c r="M156" s="69">
        <v>1.0</v>
      </c>
      <c r="N156" s="63">
        <v>90162.42649999999</v>
      </c>
      <c r="O156" s="63"/>
      <c r="P156" s="63">
        <v>5996.5</v>
      </c>
      <c r="Q156" s="63"/>
    </row>
    <row r="157" ht="14.25" customHeight="1">
      <c r="A157" s="54">
        <f t="shared" si="4"/>
        <v>147</v>
      </c>
      <c r="B157" s="57" t="s">
        <v>1284</v>
      </c>
      <c r="C157" s="59" t="s">
        <v>149</v>
      </c>
      <c r="D157" s="61">
        <v>1.0</v>
      </c>
      <c r="E157" s="63">
        <v>46771.0</v>
      </c>
      <c r="F157" s="63"/>
      <c r="G157" s="74"/>
      <c r="H157" s="54">
        <f t="shared" si="2"/>
        <v>152</v>
      </c>
      <c r="I157" s="68" t="s">
        <v>1286</v>
      </c>
      <c r="J157" s="18"/>
      <c r="K157" s="20"/>
      <c r="L157" s="59" t="s">
        <v>208</v>
      </c>
      <c r="M157" s="69">
        <v>1.0</v>
      </c>
      <c r="N157" s="63">
        <v>610176.4299999999</v>
      </c>
      <c r="O157" s="63"/>
      <c r="P157" s="63">
        <v>583647.02</v>
      </c>
      <c r="Q157" s="63"/>
    </row>
    <row r="158" ht="14.25" customHeight="1">
      <c r="A158" s="54">
        <f t="shared" si="4"/>
        <v>148</v>
      </c>
      <c r="B158" s="71" t="s">
        <v>1291</v>
      </c>
      <c r="C158" s="59" t="s">
        <v>149</v>
      </c>
      <c r="D158" s="61">
        <v>1.0</v>
      </c>
      <c r="E158" s="63">
        <v>766289.0</v>
      </c>
      <c r="F158" s="63"/>
      <c r="G158" s="74"/>
      <c r="H158" s="54">
        <f t="shared" si="2"/>
        <v>153</v>
      </c>
      <c r="I158" s="68" t="s">
        <v>834</v>
      </c>
      <c r="J158" s="18"/>
      <c r="K158" s="20"/>
      <c r="L158" s="59" t="s">
        <v>208</v>
      </c>
      <c r="M158" s="69">
        <v>1.0</v>
      </c>
      <c r="N158" s="63">
        <v>113172.0</v>
      </c>
      <c r="O158" s="63"/>
      <c r="P158" s="63">
        <v>16391.15</v>
      </c>
      <c r="Q158" s="63"/>
    </row>
    <row r="159" ht="14.25" customHeight="1">
      <c r="A159" s="54">
        <f t="shared" si="4"/>
        <v>149</v>
      </c>
      <c r="B159" s="71" t="s">
        <v>1297</v>
      </c>
      <c r="C159" s="59" t="s">
        <v>149</v>
      </c>
      <c r="D159" s="61">
        <v>1.0</v>
      </c>
      <c r="E159" s="63">
        <v>95553.25920000001</v>
      </c>
      <c r="F159" s="63"/>
      <c r="G159" s="74"/>
      <c r="H159" s="54">
        <f t="shared" si="2"/>
        <v>154</v>
      </c>
      <c r="I159" s="68" t="s">
        <v>836</v>
      </c>
      <c r="J159" s="18"/>
      <c r="K159" s="20"/>
      <c r="L159" s="59" t="s">
        <v>208</v>
      </c>
      <c r="M159" s="69">
        <v>1.0</v>
      </c>
      <c r="N159" s="63">
        <v>70399.0</v>
      </c>
      <c r="O159" s="63"/>
      <c r="P159" s="63" t="s">
        <v>253</v>
      </c>
      <c r="Q159" s="63" t="s">
        <v>253</v>
      </c>
    </row>
    <row r="160" ht="14.25" customHeight="1">
      <c r="A160" s="54">
        <f t="shared" si="4"/>
        <v>150</v>
      </c>
      <c r="B160" s="71" t="s">
        <v>1303</v>
      </c>
      <c r="C160" s="59" t="s">
        <v>149</v>
      </c>
      <c r="D160" s="61">
        <v>1.0</v>
      </c>
      <c r="E160" s="63" t="s">
        <v>253</v>
      </c>
      <c r="F160" s="63" t="s">
        <v>253</v>
      </c>
      <c r="G160" s="74"/>
      <c r="H160" s="54">
        <f t="shared" si="2"/>
        <v>155</v>
      </c>
      <c r="I160" s="68" t="s">
        <v>839</v>
      </c>
      <c r="J160" s="18"/>
      <c r="K160" s="20"/>
      <c r="L160" s="59" t="s">
        <v>208</v>
      </c>
      <c r="M160" s="69">
        <v>1.0</v>
      </c>
      <c r="N160" s="63">
        <v>27039.3</v>
      </c>
      <c r="O160" s="63"/>
      <c r="P160" s="63">
        <v>84315.0</v>
      </c>
      <c r="Q160" s="63"/>
    </row>
    <row r="161" ht="14.25" customHeight="1">
      <c r="A161" s="54">
        <f t="shared" si="4"/>
        <v>151</v>
      </c>
      <c r="B161" s="71" t="s">
        <v>681</v>
      </c>
      <c r="C161" s="59" t="s">
        <v>149</v>
      </c>
      <c r="D161" s="61">
        <v>1.0</v>
      </c>
      <c r="E161" s="63">
        <v>48787.0</v>
      </c>
      <c r="F161" s="63"/>
      <c r="G161" s="74"/>
      <c r="H161" s="54">
        <f t="shared" si="2"/>
        <v>156</v>
      </c>
      <c r="I161" s="68" t="s">
        <v>684</v>
      </c>
      <c r="J161" s="18"/>
      <c r="K161" s="20"/>
      <c r="L161" s="59" t="s">
        <v>208</v>
      </c>
      <c r="M161" s="69">
        <v>1.0</v>
      </c>
      <c r="N161" s="63">
        <v>27039.3</v>
      </c>
      <c r="O161" s="63"/>
      <c r="P161" s="63" t="s">
        <v>253</v>
      </c>
      <c r="Q161" s="63" t="s">
        <v>253</v>
      </c>
    </row>
    <row r="162" ht="14.25" customHeight="1">
      <c r="A162" s="54">
        <f t="shared" si="4"/>
        <v>152</v>
      </c>
      <c r="B162" s="71" t="s">
        <v>686</v>
      </c>
      <c r="C162" s="59" t="s">
        <v>149</v>
      </c>
      <c r="D162" s="61">
        <v>1.0</v>
      </c>
      <c r="E162" s="63">
        <v>53433.5</v>
      </c>
      <c r="F162" s="63"/>
      <c r="G162" s="74"/>
      <c r="H162" s="54">
        <f t="shared" si="2"/>
        <v>157</v>
      </c>
      <c r="I162" s="68" t="s">
        <v>689</v>
      </c>
      <c r="J162" s="18"/>
      <c r="K162" s="20"/>
      <c r="L162" s="59" t="s">
        <v>208</v>
      </c>
      <c r="M162" s="69">
        <v>1.0</v>
      </c>
      <c r="N162" s="63">
        <v>27039.3</v>
      </c>
      <c r="O162" s="63"/>
      <c r="P162" s="63">
        <v>128655.0</v>
      </c>
      <c r="Q162" s="63"/>
    </row>
    <row r="163" ht="14.25" customHeight="1">
      <c r="A163" s="54">
        <f t="shared" si="4"/>
        <v>153</v>
      </c>
      <c r="B163" s="71" t="s">
        <v>691</v>
      </c>
      <c r="C163" s="59" t="s">
        <v>149</v>
      </c>
      <c r="D163" s="61">
        <v>1.0</v>
      </c>
      <c r="E163" s="63">
        <v>53433.5</v>
      </c>
      <c r="F163" s="63"/>
      <c r="G163" s="74"/>
      <c r="H163" s="54">
        <f t="shared" si="2"/>
        <v>158</v>
      </c>
      <c r="I163" s="68" t="s">
        <v>692</v>
      </c>
      <c r="J163" s="18"/>
      <c r="K163" s="20"/>
      <c r="L163" s="59" t="s">
        <v>208</v>
      </c>
      <c r="M163" s="69">
        <v>1.0</v>
      </c>
      <c r="N163" s="63">
        <v>57365.0</v>
      </c>
      <c r="O163" s="63"/>
      <c r="P163" s="63" t="s">
        <v>253</v>
      </c>
      <c r="Q163" s="63" t="s">
        <v>253</v>
      </c>
    </row>
    <row r="164" ht="14.25" customHeight="1">
      <c r="A164" s="54">
        <f t="shared" si="4"/>
        <v>154</v>
      </c>
      <c r="B164" s="71" t="s">
        <v>1325</v>
      </c>
      <c r="C164" s="59" t="s">
        <v>149</v>
      </c>
      <c r="D164" s="61">
        <v>1.0</v>
      </c>
      <c r="E164" s="63">
        <v>766289.0</v>
      </c>
      <c r="F164" s="63"/>
      <c r="G164" s="74"/>
      <c r="H164" s="54">
        <f t="shared" si="2"/>
        <v>159</v>
      </c>
      <c r="I164" s="68" t="s">
        <v>849</v>
      </c>
      <c r="J164" s="18"/>
      <c r="K164" s="20"/>
      <c r="L164" s="59" t="s">
        <v>208</v>
      </c>
      <c r="M164" s="69">
        <v>1.0</v>
      </c>
      <c r="N164" s="63">
        <v>442211.0</v>
      </c>
      <c r="O164" s="63"/>
      <c r="P164" s="63" t="s">
        <v>253</v>
      </c>
      <c r="Q164" s="63" t="s">
        <v>253</v>
      </c>
    </row>
    <row r="165" ht="14.25" customHeight="1">
      <c r="A165" s="54">
        <f t="shared" si="4"/>
        <v>155</v>
      </c>
      <c r="B165" s="71" t="s">
        <v>695</v>
      </c>
      <c r="C165" s="59" t="s">
        <v>149</v>
      </c>
      <c r="D165" s="61">
        <v>1.0</v>
      </c>
      <c r="E165" s="63" t="s">
        <v>253</v>
      </c>
      <c r="F165" s="63" t="s">
        <v>253</v>
      </c>
      <c r="G165" s="74"/>
      <c r="H165" s="54">
        <f t="shared" si="2"/>
        <v>160</v>
      </c>
      <c r="I165" s="68" t="s">
        <v>698</v>
      </c>
      <c r="J165" s="18"/>
      <c r="K165" s="20"/>
      <c r="L165" s="59" t="s">
        <v>208</v>
      </c>
      <c r="M165" s="69">
        <v>1.0</v>
      </c>
      <c r="N165" s="63" t="s">
        <v>253</v>
      </c>
      <c r="O165" s="63" t="s">
        <v>253</v>
      </c>
      <c r="P165" s="63">
        <v>131123.0</v>
      </c>
      <c r="Q165" s="63"/>
    </row>
    <row r="166" ht="14.25" customHeight="1">
      <c r="A166" s="54">
        <f t="shared" si="4"/>
        <v>156</v>
      </c>
      <c r="B166" s="71" t="s">
        <v>700</v>
      </c>
      <c r="C166" s="59" t="s">
        <v>149</v>
      </c>
      <c r="D166" s="61">
        <v>1.0</v>
      </c>
      <c r="E166" s="63" t="s">
        <v>253</v>
      </c>
      <c r="F166" s="63" t="s">
        <v>253</v>
      </c>
      <c r="G166" s="74"/>
      <c r="H166" s="54">
        <f t="shared" si="2"/>
        <v>161</v>
      </c>
      <c r="I166" s="68" t="s">
        <v>702</v>
      </c>
      <c r="J166" s="18"/>
      <c r="K166" s="20"/>
      <c r="L166" s="59" t="s">
        <v>208</v>
      </c>
      <c r="M166" s="69">
        <v>1.0</v>
      </c>
      <c r="N166" s="63" t="s">
        <v>253</v>
      </c>
      <c r="O166" s="63" t="s">
        <v>253</v>
      </c>
      <c r="P166" s="63">
        <v>80482.0</v>
      </c>
      <c r="Q166" s="63"/>
    </row>
    <row r="167" ht="14.25" customHeight="1">
      <c r="A167" s="54">
        <f t="shared" si="4"/>
        <v>157</v>
      </c>
      <c r="B167" s="71" t="s">
        <v>704</v>
      </c>
      <c r="C167" s="59" t="s">
        <v>149</v>
      </c>
      <c r="D167" s="61">
        <v>1.0</v>
      </c>
      <c r="E167" s="63" t="s">
        <v>253</v>
      </c>
      <c r="F167" s="63" t="s">
        <v>253</v>
      </c>
      <c r="G167" s="74"/>
      <c r="H167" s="54">
        <f t="shared" si="2"/>
        <v>162</v>
      </c>
      <c r="I167" s="68" t="s">
        <v>707</v>
      </c>
      <c r="J167" s="18"/>
      <c r="K167" s="20"/>
      <c r="L167" s="59" t="s">
        <v>208</v>
      </c>
      <c r="M167" s="69">
        <v>1.0</v>
      </c>
      <c r="N167" s="63" t="s">
        <v>253</v>
      </c>
      <c r="O167" s="63" t="s">
        <v>253</v>
      </c>
      <c r="P167" s="63">
        <v>91943.0</v>
      </c>
      <c r="Q167" s="63"/>
    </row>
    <row r="168" ht="14.25" customHeight="1">
      <c r="A168" s="54">
        <f t="shared" si="4"/>
        <v>158</v>
      </c>
      <c r="B168" s="71" t="s">
        <v>1345</v>
      </c>
      <c r="C168" s="59" t="s">
        <v>149</v>
      </c>
      <c r="D168" s="61">
        <v>1.0</v>
      </c>
      <c r="E168" s="63">
        <v>106169.94080000001</v>
      </c>
      <c r="F168" s="63"/>
      <c r="G168" s="74"/>
      <c r="H168" s="54">
        <f t="shared" si="2"/>
        <v>163</v>
      </c>
      <c r="I168" s="68" t="s">
        <v>860</v>
      </c>
      <c r="J168" s="18"/>
      <c r="K168" s="20"/>
      <c r="L168" s="59" t="s">
        <v>208</v>
      </c>
      <c r="M168" s="69">
        <v>1.0</v>
      </c>
      <c r="N168" s="63">
        <v>27850.0</v>
      </c>
      <c r="O168" s="63"/>
      <c r="P168" s="63" t="s">
        <v>253</v>
      </c>
      <c r="Q168" s="63" t="s">
        <v>253</v>
      </c>
    </row>
    <row r="169" ht="14.25" customHeight="1">
      <c r="A169" s="54">
        <f t="shared" si="4"/>
        <v>159</v>
      </c>
      <c r="B169" s="71" t="s">
        <v>708</v>
      </c>
      <c r="C169" s="59" t="s">
        <v>149</v>
      </c>
      <c r="D169" s="61">
        <v>1.0</v>
      </c>
      <c r="E169" s="63">
        <v>56249.0</v>
      </c>
      <c r="F169" s="63"/>
      <c r="G169" s="74"/>
      <c r="H169" s="54">
        <f t="shared" si="2"/>
        <v>164</v>
      </c>
      <c r="I169" s="68" t="s">
        <v>710</v>
      </c>
      <c r="J169" s="18"/>
      <c r="K169" s="20"/>
      <c r="L169" s="59" t="s">
        <v>208</v>
      </c>
      <c r="M169" s="69">
        <v>1.0</v>
      </c>
      <c r="N169" s="63">
        <v>293922.911</v>
      </c>
      <c r="O169" s="63"/>
      <c r="P169" s="63">
        <v>281143.65400000004</v>
      </c>
      <c r="Q169" s="63"/>
    </row>
    <row r="170" ht="14.25" customHeight="1">
      <c r="A170" s="54">
        <f t="shared" si="4"/>
        <v>160</v>
      </c>
      <c r="B170" s="71" t="s">
        <v>712</v>
      </c>
      <c r="C170" s="59" t="s">
        <v>149</v>
      </c>
      <c r="D170" s="61">
        <v>1.0</v>
      </c>
      <c r="E170" s="63">
        <v>63701.646400000005</v>
      </c>
      <c r="F170" s="63"/>
      <c r="G170" s="74"/>
      <c r="H170" s="54">
        <f t="shared" si="2"/>
        <v>165</v>
      </c>
      <c r="I170" s="68" t="s">
        <v>716</v>
      </c>
      <c r="J170" s="18"/>
      <c r="K170" s="20"/>
      <c r="L170" s="59" t="s">
        <v>208</v>
      </c>
      <c r="M170" s="69">
        <v>1.0</v>
      </c>
      <c r="N170" s="63">
        <v>348272.7</v>
      </c>
      <c r="O170" s="63"/>
      <c r="P170" s="63">
        <v>102798.55</v>
      </c>
      <c r="Q170" s="63"/>
    </row>
    <row r="171" ht="14.25" customHeight="1">
      <c r="A171" s="54">
        <f t="shared" si="4"/>
        <v>161</v>
      </c>
      <c r="B171" s="71" t="s">
        <v>1362</v>
      </c>
      <c r="C171" s="59" t="s">
        <v>149</v>
      </c>
      <c r="D171" s="61">
        <v>1.0</v>
      </c>
      <c r="E171" s="63">
        <v>231166.0</v>
      </c>
      <c r="F171" s="63"/>
      <c r="G171" s="74"/>
      <c r="H171" s="54">
        <f t="shared" si="2"/>
        <v>166</v>
      </c>
      <c r="I171" s="68" t="s">
        <v>870</v>
      </c>
      <c r="J171" s="18"/>
      <c r="K171" s="20"/>
      <c r="L171" s="59" t="s">
        <v>208</v>
      </c>
      <c r="M171" s="69">
        <v>1.0</v>
      </c>
      <c r="N171" s="63">
        <v>400477.0</v>
      </c>
      <c r="O171" s="63"/>
      <c r="P171" s="63">
        <v>402929.0</v>
      </c>
      <c r="Q171" s="63"/>
    </row>
    <row r="172" ht="14.25" customHeight="1">
      <c r="A172" s="54">
        <f t="shared" si="4"/>
        <v>162</v>
      </c>
      <c r="B172" s="71" t="s">
        <v>719</v>
      </c>
      <c r="C172" s="59" t="s">
        <v>149</v>
      </c>
      <c r="D172" s="61">
        <v>1.0</v>
      </c>
      <c r="E172" s="63" t="s">
        <v>253</v>
      </c>
      <c r="F172" s="63" t="s">
        <v>253</v>
      </c>
      <c r="G172" s="74"/>
      <c r="H172" s="54">
        <f t="shared" si="2"/>
        <v>167</v>
      </c>
      <c r="I172" s="68" t="s">
        <v>722</v>
      </c>
      <c r="J172" s="18"/>
      <c r="K172" s="20"/>
      <c r="L172" s="59" t="s">
        <v>208</v>
      </c>
      <c r="M172" s="69">
        <v>1.0</v>
      </c>
      <c r="N172" s="63">
        <v>1255066.0</v>
      </c>
      <c r="O172" s="63"/>
      <c r="P172" s="63">
        <v>1237542.0</v>
      </c>
      <c r="Q172" s="63"/>
    </row>
    <row r="173" ht="14.25" customHeight="1">
      <c r="A173" s="54">
        <f t="shared" si="4"/>
        <v>163</v>
      </c>
      <c r="B173" s="71" t="s">
        <v>732</v>
      </c>
      <c r="C173" s="59" t="s">
        <v>149</v>
      </c>
      <c r="D173" s="61">
        <v>1.0</v>
      </c>
      <c r="E173" s="63">
        <v>32146.0</v>
      </c>
      <c r="F173" s="63"/>
      <c r="G173" s="74"/>
      <c r="H173" s="54">
        <f t="shared" si="2"/>
        <v>168</v>
      </c>
      <c r="I173" s="68" t="s">
        <v>736</v>
      </c>
      <c r="J173" s="18"/>
      <c r="K173" s="20"/>
      <c r="L173" s="59" t="s">
        <v>208</v>
      </c>
      <c r="M173" s="69">
        <v>1.0</v>
      </c>
      <c r="N173" s="63">
        <v>131293.8</v>
      </c>
      <c r="O173" s="63"/>
      <c r="P173" s="63">
        <v>131293.8</v>
      </c>
      <c r="Q173" s="63"/>
    </row>
    <row r="174" ht="14.25" customHeight="1">
      <c r="A174" s="54">
        <f t="shared" si="4"/>
        <v>164</v>
      </c>
      <c r="B174" s="71" t="s">
        <v>739</v>
      </c>
      <c r="C174" s="59" t="s">
        <v>149</v>
      </c>
      <c r="D174" s="61">
        <v>1.0</v>
      </c>
      <c r="E174" s="63">
        <v>65843.0</v>
      </c>
      <c r="F174" s="63"/>
      <c r="G174" s="74"/>
      <c r="H174" s="54">
        <f t="shared" si="2"/>
        <v>169</v>
      </c>
      <c r="I174" s="68" t="s">
        <v>740</v>
      </c>
      <c r="J174" s="18"/>
      <c r="K174" s="20"/>
      <c r="L174" s="59" t="s">
        <v>208</v>
      </c>
      <c r="M174" s="69">
        <v>1.0</v>
      </c>
      <c r="N174" s="63">
        <v>357174.0</v>
      </c>
      <c r="O174" s="63"/>
      <c r="P174" s="63" t="s">
        <v>253</v>
      </c>
      <c r="Q174" s="63" t="s">
        <v>253</v>
      </c>
    </row>
    <row r="175" ht="14.25" customHeight="1">
      <c r="A175" s="54">
        <f t="shared" si="4"/>
        <v>165</v>
      </c>
      <c r="B175" s="71" t="s">
        <v>743</v>
      </c>
      <c r="C175" s="59" t="s">
        <v>149</v>
      </c>
      <c r="D175" s="61">
        <v>1.0</v>
      </c>
      <c r="E175" s="63">
        <v>131632.0</v>
      </c>
      <c r="F175" s="63"/>
      <c r="G175" s="74"/>
      <c r="H175" s="54">
        <f t="shared" si="2"/>
        <v>170</v>
      </c>
      <c r="I175" s="68" t="s">
        <v>746</v>
      </c>
      <c r="J175" s="18"/>
      <c r="K175" s="20"/>
      <c r="L175" s="59" t="s">
        <v>208</v>
      </c>
      <c r="M175" s="69">
        <v>1.0</v>
      </c>
      <c r="N175" s="63">
        <v>315815.28849999997</v>
      </c>
      <c r="O175" s="63"/>
      <c r="P175" s="63">
        <v>247211.0</v>
      </c>
      <c r="Q175" s="63"/>
    </row>
    <row r="176" ht="14.25" customHeight="1">
      <c r="A176" s="54">
        <f t="shared" si="4"/>
        <v>166</v>
      </c>
      <c r="B176" s="71" t="s">
        <v>750</v>
      </c>
      <c r="C176" s="59" t="s">
        <v>149</v>
      </c>
      <c r="D176" s="61">
        <v>1.0</v>
      </c>
      <c r="E176" s="63">
        <v>36638.2352</v>
      </c>
      <c r="F176" s="63"/>
      <c r="G176" s="74"/>
      <c r="H176" s="54">
        <f t="shared" si="2"/>
        <v>171</v>
      </c>
      <c r="I176" s="68" t="s">
        <v>753</v>
      </c>
      <c r="J176" s="18"/>
      <c r="K176" s="20"/>
      <c r="L176" s="59" t="s">
        <v>208</v>
      </c>
      <c r="M176" s="69">
        <v>1.0</v>
      </c>
      <c r="N176" s="63">
        <v>615629.0</v>
      </c>
      <c r="O176" s="63"/>
      <c r="P176" s="63">
        <v>862697.0</v>
      </c>
      <c r="Q176" s="63"/>
    </row>
    <row r="177" ht="14.25" customHeight="1">
      <c r="A177" s="54">
        <f t="shared" si="4"/>
        <v>167</v>
      </c>
      <c r="B177" s="71" t="s">
        <v>756</v>
      </c>
      <c r="C177" s="59" t="s">
        <v>149</v>
      </c>
      <c r="D177" s="61">
        <v>1.0</v>
      </c>
      <c r="E177" s="63" t="s">
        <v>253</v>
      </c>
      <c r="F177" s="63" t="s">
        <v>253</v>
      </c>
      <c r="G177" s="74"/>
      <c r="H177" s="54">
        <f t="shared" si="2"/>
        <v>172</v>
      </c>
      <c r="I177" s="68" t="s">
        <v>758</v>
      </c>
      <c r="J177" s="18"/>
      <c r="K177" s="20"/>
      <c r="L177" s="59" t="s">
        <v>208</v>
      </c>
      <c r="M177" s="69">
        <v>1.0</v>
      </c>
      <c r="N177" s="63">
        <v>50215.451499999996</v>
      </c>
      <c r="O177" s="63"/>
      <c r="P177" s="63">
        <v>48032.171</v>
      </c>
      <c r="Q177" s="63"/>
    </row>
    <row r="178" ht="14.25" customHeight="1">
      <c r="A178" s="54">
        <f t="shared" si="4"/>
        <v>168</v>
      </c>
      <c r="B178" s="71" t="s">
        <v>762</v>
      </c>
      <c r="C178" s="59" t="s">
        <v>149</v>
      </c>
      <c r="D178" s="61">
        <v>1.0</v>
      </c>
      <c r="E178" s="63" t="s">
        <v>253</v>
      </c>
      <c r="F178" s="63" t="s">
        <v>253</v>
      </c>
      <c r="G178" s="74"/>
      <c r="H178" s="54">
        <f t="shared" si="2"/>
        <v>173</v>
      </c>
      <c r="I178" s="68" t="s">
        <v>764</v>
      </c>
      <c r="J178" s="18"/>
      <c r="K178" s="20"/>
      <c r="L178" s="59" t="s">
        <v>208</v>
      </c>
      <c r="M178" s="69">
        <v>1.0</v>
      </c>
      <c r="N178" s="63">
        <v>44704.87</v>
      </c>
      <c r="O178" s="63"/>
      <c r="P178" s="63">
        <v>42761.18000000001</v>
      </c>
      <c r="Q178" s="63"/>
    </row>
    <row r="179" ht="14.25" customHeight="1">
      <c r="A179" s="54">
        <f t="shared" si="4"/>
        <v>169</v>
      </c>
      <c r="B179" s="71" t="s">
        <v>1420</v>
      </c>
      <c r="C179" s="59" t="s">
        <v>149</v>
      </c>
      <c r="D179" s="61">
        <v>1.0</v>
      </c>
      <c r="E179" s="63">
        <v>95553.25920000001</v>
      </c>
      <c r="F179" s="63"/>
      <c r="G179" s="74"/>
      <c r="H179" s="54">
        <f t="shared" si="2"/>
        <v>174</v>
      </c>
      <c r="I179" s="68" t="s">
        <v>891</v>
      </c>
      <c r="J179" s="18"/>
      <c r="K179" s="20"/>
      <c r="L179" s="59" t="s">
        <v>208</v>
      </c>
      <c r="M179" s="69">
        <v>1.0</v>
      </c>
      <c r="N179" s="63">
        <v>1198347.95</v>
      </c>
      <c r="O179" s="63"/>
      <c r="P179" s="63">
        <v>920568.2</v>
      </c>
      <c r="Q179" s="63"/>
    </row>
    <row r="180" ht="14.25" customHeight="1">
      <c r="A180" s="54">
        <f t="shared" si="4"/>
        <v>170</v>
      </c>
      <c r="B180" s="71" t="s">
        <v>1426</v>
      </c>
      <c r="C180" s="59" t="s">
        <v>149</v>
      </c>
      <c r="D180" s="61">
        <v>1.0</v>
      </c>
      <c r="E180" s="63">
        <v>86867.32320000001</v>
      </c>
      <c r="F180" s="63"/>
      <c r="G180" s="74"/>
      <c r="H180" s="54">
        <f t="shared" si="2"/>
        <v>175</v>
      </c>
      <c r="I180" s="68" t="s">
        <v>895</v>
      </c>
      <c r="J180" s="18"/>
      <c r="K180" s="20"/>
      <c r="L180" s="59" t="s">
        <v>208</v>
      </c>
      <c r="M180" s="69">
        <v>1.0</v>
      </c>
      <c r="N180" s="63">
        <v>545643.0</v>
      </c>
      <c r="O180" s="63"/>
      <c r="P180" s="63">
        <v>314629.0</v>
      </c>
      <c r="Q180" s="63"/>
    </row>
    <row r="181" ht="14.25" customHeight="1">
      <c r="A181" s="54">
        <f t="shared" si="4"/>
        <v>171</v>
      </c>
      <c r="B181" s="71" t="s">
        <v>1430</v>
      </c>
      <c r="C181" s="59" t="s">
        <v>149</v>
      </c>
      <c r="D181" s="61">
        <v>1.0</v>
      </c>
      <c r="E181" s="63">
        <v>115014.0</v>
      </c>
      <c r="F181" s="63"/>
      <c r="G181" s="74"/>
      <c r="H181" s="54">
        <f t="shared" si="2"/>
        <v>176</v>
      </c>
      <c r="I181" s="68" t="s">
        <v>899</v>
      </c>
      <c r="J181" s="18"/>
      <c r="K181" s="20"/>
      <c r="L181" s="59" t="s">
        <v>208</v>
      </c>
      <c r="M181" s="69">
        <v>1.0</v>
      </c>
      <c r="N181" s="63">
        <v>10898.872</v>
      </c>
      <c r="O181" s="63"/>
      <c r="P181" s="63">
        <v>10425.008000000002</v>
      </c>
      <c r="Q181" s="63"/>
    </row>
    <row r="182" ht="14.25" customHeight="1">
      <c r="A182" s="54">
        <f t="shared" si="4"/>
        <v>172</v>
      </c>
      <c r="B182" s="71" t="s">
        <v>1435</v>
      </c>
      <c r="C182" s="59" t="s">
        <v>149</v>
      </c>
      <c r="D182" s="61">
        <v>1.0</v>
      </c>
      <c r="E182" s="63">
        <v>115014.0</v>
      </c>
      <c r="F182" s="63"/>
      <c r="G182" s="74"/>
      <c r="H182" s="54">
        <f t="shared" si="2"/>
        <v>177</v>
      </c>
      <c r="I182" s="68" t="s">
        <v>903</v>
      </c>
      <c r="J182" s="18"/>
      <c r="K182" s="20"/>
      <c r="L182" s="59" t="s">
        <v>208</v>
      </c>
      <c r="M182" s="69">
        <v>1.0</v>
      </c>
      <c r="N182" s="63">
        <v>29810.8</v>
      </c>
      <c r="O182" s="63"/>
      <c r="P182" s="63">
        <v>29810.8</v>
      </c>
      <c r="Q182" s="63"/>
    </row>
    <row r="183" ht="14.25" customHeight="1">
      <c r="A183" s="54">
        <f t="shared" si="4"/>
        <v>173</v>
      </c>
      <c r="B183" s="71" t="s">
        <v>766</v>
      </c>
      <c r="C183" s="59" t="s">
        <v>149</v>
      </c>
      <c r="D183" s="61">
        <v>1.0</v>
      </c>
      <c r="E183" s="63">
        <v>15029.0</v>
      </c>
      <c r="F183" s="63"/>
      <c r="G183" s="74"/>
      <c r="H183" s="54">
        <f t="shared" si="2"/>
        <v>178</v>
      </c>
      <c r="I183" s="68" t="s">
        <v>770</v>
      </c>
      <c r="J183" s="18"/>
      <c r="K183" s="20"/>
      <c r="L183" s="59" t="s">
        <v>208</v>
      </c>
      <c r="M183" s="69">
        <v>1.0</v>
      </c>
      <c r="N183" s="63">
        <v>19012.593499999995</v>
      </c>
      <c r="O183" s="63"/>
      <c r="P183" s="63">
        <v>18185.959</v>
      </c>
      <c r="Q183" s="63"/>
    </row>
    <row r="184" ht="14.25" customHeight="1">
      <c r="A184" s="54">
        <f t="shared" si="4"/>
        <v>174</v>
      </c>
      <c r="B184" s="71" t="s">
        <v>776</v>
      </c>
      <c r="C184" s="59" t="s">
        <v>149</v>
      </c>
      <c r="D184" s="61">
        <v>1.0</v>
      </c>
      <c r="E184" s="63">
        <v>69382.0</v>
      </c>
      <c r="F184" s="63"/>
      <c r="G184" s="74"/>
      <c r="H184" s="54">
        <f t="shared" si="2"/>
        <v>179</v>
      </c>
      <c r="I184" s="68" t="s">
        <v>784</v>
      </c>
      <c r="J184" s="18"/>
      <c r="K184" s="20"/>
      <c r="L184" s="59" t="s">
        <v>208</v>
      </c>
      <c r="M184" s="69">
        <v>1.0</v>
      </c>
      <c r="N184" s="63">
        <v>398460.90099999995</v>
      </c>
      <c r="O184" s="63"/>
      <c r="P184" s="63">
        <v>395045.0</v>
      </c>
      <c r="Q184" s="63"/>
    </row>
    <row r="185" ht="14.25" customHeight="1">
      <c r="A185" s="54">
        <f t="shared" si="4"/>
        <v>175</v>
      </c>
      <c r="B185" s="71" t="s">
        <v>1450</v>
      </c>
      <c r="C185" s="59" t="s">
        <v>149</v>
      </c>
      <c r="D185" s="61">
        <v>1.0</v>
      </c>
      <c r="E185" s="63">
        <v>28929.0</v>
      </c>
      <c r="F185" s="63"/>
      <c r="G185" s="74"/>
      <c r="H185" s="54">
        <f t="shared" si="2"/>
        <v>180</v>
      </c>
      <c r="I185" s="68" t="s">
        <v>919</v>
      </c>
      <c r="J185" s="18"/>
      <c r="K185" s="20"/>
      <c r="L185" s="59" t="s">
        <v>208</v>
      </c>
      <c r="M185" s="69">
        <v>1.0</v>
      </c>
      <c r="N185" s="63">
        <v>2367.0</v>
      </c>
      <c r="O185" s="63"/>
      <c r="P185" s="63">
        <v>2264.0</v>
      </c>
      <c r="Q185" s="63"/>
    </row>
    <row r="186" ht="14.25" customHeight="1">
      <c r="A186" s="54">
        <f t="shared" si="4"/>
        <v>176</v>
      </c>
      <c r="B186" s="71" t="s">
        <v>1457</v>
      </c>
      <c r="C186" s="59" t="s">
        <v>149</v>
      </c>
      <c r="D186" s="61">
        <v>1.0</v>
      </c>
      <c r="E186" s="63" t="s">
        <v>253</v>
      </c>
      <c r="F186" s="63" t="s">
        <v>253</v>
      </c>
      <c r="G186" s="74"/>
      <c r="H186" s="54">
        <f t="shared" si="2"/>
        <v>181</v>
      </c>
      <c r="I186" s="68" t="s">
        <v>922</v>
      </c>
      <c r="J186" s="18"/>
      <c r="K186" s="20"/>
      <c r="L186" s="59" t="s">
        <v>208</v>
      </c>
      <c r="M186" s="69">
        <v>1.0</v>
      </c>
      <c r="N186" s="63" t="s">
        <v>253</v>
      </c>
      <c r="O186" s="63" t="s">
        <v>253</v>
      </c>
      <c r="P186" s="63">
        <v>154128.85</v>
      </c>
      <c r="Q186" s="63"/>
    </row>
    <row r="187" ht="14.25" customHeight="1">
      <c r="A187" s="54">
        <f t="shared" si="4"/>
        <v>177</v>
      </c>
      <c r="B187" s="71" t="s">
        <v>1462</v>
      </c>
      <c r="C187" s="59" t="s">
        <v>149</v>
      </c>
      <c r="D187" s="61">
        <v>1.0</v>
      </c>
      <c r="E187" s="63">
        <v>14524.5</v>
      </c>
      <c r="F187" s="63"/>
      <c r="G187" s="74"/>
      <c r="H187" s="54">
        <f t="shared" si="2"/>
        <v>182</v>
      </c>
      <c r="I187" s="68" t="s">
        <v>925</v>
      </c>
      <c r="J187" s="18"/>
      <c r="K187" s="20"/>
      <c r="L187" s="59" t="s">
        <v>208</v>
      </c>
      <c r="M187" s="69">
        <v>1.0</v>
      </c>
      <c r="N187" s="63">
        <v>27600.0</v>
      </c>
      <c r="O187" s="63"/>
      <c r="P187" s="63">
        <v>27600.0</v>
      </c>
      <c r="Q187" s="63"/>
    </row>
    <row r="188" ht="14.25" customHeight="1">
      <c r="A188" s="54">
        <f t="shared" si="4"/>
        <v>178</v>
      </c>
      <c r="B188" s="71" t="s">
        <v>1467</v>
      </c>
      <c r="C188" s="59" t="s">
        <v>149</v>
      </c>
      <c r="D188" s="61">
        <v>1.0</v>
      </c>
      <c r="E188" s="63" t="s">
        <v>253</v>
      </c>
      <c r="F188" s="63" t="s">
        <v>253</v>
      </c>
      <c r="G188" s="74"/>
      <c r="H188" s="54">
        <f t="shared" si="2"/>
        <v>183</v>
      </c>
      <c r="I188" s="68" t="s">
        <v>928</v>
      </c>
      <c r="J188" s="18"/>
      <c r="K188" s="20"/>
      <c r="L188" s="59" t="s">
        <v>208</v>
      </c>
      <c r="M188" s="69">
        <v>1.0</v>
      </c>
      <c r="N188" s="63">
        <v>132081.0</v>
      </c>
      <c r="O188" s="63"/>
      <c r="P188" s="63" t="s">
        <v>253</v>
      </c>
      <c r="Q188" s="63" t="s">
        <v>253</v>
      </c>
    </row>
    <row r="189" ht="14.25" customHeight="1">
      <c r="A189" s="96">
        <f t="shared" si="4"/>
        <v>179</v>
      </c>
      <c r="B189" s="97" t="s">
        <v>1472</v>
      </c>
      <c r="C189" s="98" t="s">
        <v>149</v>
      </c>
      <c r="D189" s="99">
        <v>1.0</v>
      </c>
      <c r="E189" s="100">
        <v>21653.0</v>
      </c>
      <c r="F189" s="100"/>
      <c r="G189" s="74"/>
      <c r="H189" s="54">
        <f t="shared" si="2"/>
        <v>184</v>
      </c>
      <c r="I189" s="68" t="s">
        <v>940</v>
      </c>
      <c r="J189" s="18"/>
      <c r="K189" s="20"/>
      <c r="L189" s="59" t="s">
        <v>208</v>
      </c>
      <c r="M189" s="69">
        <v>1.0</v>
      </c>
      <c r="N189" s="63">
        <v>4977.7175</v>
      </c>
      <c r="O189" s="63"/>
      <c r="P189" s="63">
        <v>4761.295</v>
      </c>
      <c r="Q189" s="63"/>
    </row>
    <row r="190" ht="14.25" customHeight="1">
      <c r="A190" s="45"/>
      <c r="B190" s="45"/>
      <c r="C190" s="45"/>
      <c r="D190" s="45"/>
      <c r="E190" s="45"/>
      <c r="F190" s="45"/>
      <c r="G190" s="74"/>
      <c r="H190" s="54">
        <f t="shared" si="2"/>
        <v>185</v>
      </c>
      <c r="I190" s="68" t="s">
        <v>943</v>
      </c>
      <c r="J190" s="18"/>
      <c r="K190" s="20"/>
      <c r="L190" s="59" t="s">
        <v>208</v>
      </c>
      <c r="M190" s="69">
        <v>1.0</v>
      </c>
      <c r="N190" s="63">
        <v>13914.034</v>
      </c>
      <c r="O190" s="63"/>
      <c r="P190" s="63">
        <v>13309.076000000001</v>
      </c>
      <c r="Q190" s="63"/>
    </row>
    <row r="191" ht="14.25" customHeight="1">
      <c r="A191" s="45"/>
      <c r="B191" s="45"/>
      <c r="C191" s="45"/>
      <c r="D191" s="45"/>
      <c r="E191" s="45"/>
      <c r="F191" s="45"/>
      <c r="G191" s="74"/>
      <c r="H191" s="54">
        <f t="shared" si="2"/>
        <v>186</v>
      </c>
      <c r="I191" s="68" t="s">
        <v>946</v>
      </c>
      <c r="J191" s="18"/>
      <c r="K191" s="20"/>
      <c r="L191" s="59" t="s">
        <v>208</v>
      </c>
      <c r="M191" s="69">
        <v>1.0</v>
      </c>
      <c r="N191" s="63">
        <v>19037.353</v>
      </c>
      <c r="O191" s="63"/>
      <c r="P191" s="63">
        <v>18209.642000000003</v>
      </c>
      <c r="Q191" s="63"/>
    </row>
    <row r="192" ht="14.25" customHeight="1">
      <c r="A192" s="48"/>
      <c r="B192" s="48"/>
      <c r="C192" s="48"/>
      <c r="D192" s="48"/>
      <c r="E192" s="48"/>
      <c r="F192" s="48"/>
      <c r="G192" s="74"/>
      <c r="H192" s="54">
        <f t="shared" si="2"/>
        <v>187</v>
      </c>
      <c r="I192" s="68" t="s">
        <v>949</v>
      </c>
      <c r="J192" s="18"/>
      <c r="K192" s="20"/>
      <c r="L192" s="59" t="s">
        <v>208</v>
      </c>
      <c r="M192" s="69">
        <v>1.0</v>
      </c>
      <c r="N192" s="63">
        <v>8939.225999999999</v>
      </c>
      <c r="O192" s="63"/>
      <c r="P192" s="63">
        <v>8550.564</v>
      </c>
      <c r="Q192" s="63"/>
    </row>
    <row r="193" ht="14.25" customHeight="1">
      <c r="A193" s="54">
        <f>A189+1</f>
        <v>180</v>
      </c>
      <c r="B193" s="71" t="s">
        <v>1498</v>
      </c>
      <c r="C193" s="59" t="s">
        <v>149</v>
      </c>
      <c r="D193" s="61">
        <v>1.0</v>
      </c>
      <c r="E193" s="63">
        <v>72221.5</v>
      </c>
      <c r="F193" s="63"/>
      <c r="G193" s="74"/>
      <c r="H193" s="54">
        <f t="shared" si="2"/>
        <v>188</v>
      </c>
      <c r="I193" s="68" t="s">
        <v>962</v>
      </c>
      <c r="J193" s="18"/>
      <c r="K193" s="20"/>
      <c r="L193" s="59" t="s">
        <v>208</v>
      </c>
      <c r="M193" s="69">
        <v>1.0</v>
      </c>
      <c r="N193" s="63">
        <v>2078252.1124999998</v>
      </c>
      <c r="O193" s="63"/>
      <c r="P193" s="63">
        <v>1987893.3250000002</v>
      </c>
      <c r="Q193" s="63"/>
    </row>
    <row r="194" ht="14.25" customHeight="1">
      <c r="A194" s="54">
        <f t="shared" ref="A194:A202" si="5">A193+1</f>
        <v>181</v>
      </c>
      <c r="B194" s="71" t="s">
        <v>1505</v>
      </c>
      <c r="C194" s="59" t="s">
        <v>149</v>
      </c>
      <c r="D194" s="61">
        <v>1.0</v>
      </c>
      <c r="E194" s="63">
        <v>72221.5</v>
      </c>
      <c r="F194" s="63"/>
      <c r="G194" s="74"/>
      <c r="H194" s="54">
        <f t="shared" si="2"/>
        <v>189</v>
      </c>
      <c r="I194" s="68" t="s">
        <v>965</v>
      </c>
      <c r="J194" s="18"/>
      <c r="K194" s="20"/>
      <c r="L194" s="59" t="s">
        <v>208</v>
      </c>
      <c r="M194" s="69">
        <v>1.0</v>
      </c>
      <c r="N194" s="63">
        <v>1486480.0</v>
      </c>
      <c r="O194" s="63"/>
      <c r="P194" s="63">
        <v>1339561.4320000003</v>
      </c>
      <c r="Q194" s="63"/>
    </row>
    <row r="195" ht="14.25" customHeight="1">
      <c r="A195" s="54">
        <f t="shared" si="5"/>
        <v>182</v>
      </c>
      <c r="B195" s="71" t="s">
        <v>1512</v>
      </c>
      <c r="C195" s="59" t="s">
        <v>149</v>
      </c>
      <c r="D195" s="61">
        <v>1.0</v>
      </c>
      <c r="E195" s="63">
        <v>21653.0</v>
      </c>
      <c r="F195" s="63"/>
      <c r="G195" s="74"/>
      <c r="H195" s="54">
        <f t="shared" si="2"/>
        <v>190</v>
      </c>
      <c r="I195" s="68" t="s">
        <v>969</v>
      </c>
      <c r="J195" s="18"/>
      <c r="K195" s="20"/>
      <c r="L195" s="59" t="s">
        <v>208</v>
      </c>
      <c r="M195" s="69">
        <v>1.0</v>
      </c>
      <c r="N195" s="63" t="s">
        <v>253</v>
      </c>
      <c r="O195" s="63" t="s">
        <v>253</v>
      </c>
      <c r="P195" s="63">
        <v>1411053.0</v>
      </c>
      <c r="Q195" s="63"/>
    </row>
    <row r="196" ht="14.25" customHeight="1">
      <c r="A196" s="54">
        <f t="shared" si="5"/>
        <v>183</v>
      </c>
      <c r="B196" s="71" t="s">
        <v>1518</v>
      </c>
      <c r="C196" s="59" t="s">
        <v>149</v>
      </c>
      <c r="D196" s="61">
        <v>1.0</v>
      </c>
      <c r="E196" s="63">
        <v>21586.5</v>
      </c>
      <c r="F196" s="63"/>
      <c r="G196" s="74"/>
      <c r="H196" s="54">
        <f t="shared" si="2"/>
        <v>191</v>
      </c>
      <c r="I196" s="68" t="s">
        <v>972</v>
      </c>
      <c r="J196" s="18"/>
      <c r="K196" s="20"/>
      <c r="L196" s="59" t="s">
        <v>208</v>
      </c>
      <c r="M196" s="69">
        <v>1.0</v>
      </c>
      <c r="N196" s="63">
        <v>1223191.0</v>
      </c>
      <c r="O196" s="63"/>
      <c r="P196" s="63" t="s">
        <v>253</v>
      </c>
      <c r="Q196" s="63" t="s">
        <v>253</v>
      </c>
    </row>
    <row r="197" ht="14.25" customHeight="1">
      <c r="A197" s="54">
        <f t="shared" si="5"/>
        <v>184</v>
      </c>
      <c r="B197" s="71" t="s">
        <v>1522</v>
      </c>
      <c r="C197" s="59" t="s">
        <v>149</v>
      </c>
      <c r="D197" s="61">
        <v>1.0</v>
      </c>
      <c r="E197" s="63">
        <v>701561.5</v>
      </c>
      <c r="F197" s="63"/>
      <c r="G197" s="74"/>
      <c r="H197" s="54">
        <f t="shared" si="2"/>
        <v>192</v>
      </c>
      <c r="I197" s="68" t="s">
        <v>976</v>
      </c>
      <c r="J197" s="18"/>
      <c r="K197" s="20"/>
      <c r="L197" s="59" t="s">
        <v>208</v>
      </c>
      <c r="M197" s="69">
        <v>1.0</v>
      </c>
      <c r="N197" s="63">
        <v>13654.973499999998</v>
      </c>
      <c r="O197" s="63"/>
      <c r="P197" s="63" t="s">
        <v>253</v>
      </c>
      <c r="Q197" s="63" t="s">
        <v>253</v>
      </c>
    </row>
    <row r="198" ht="14.25" customHeight="1">
      <c r="A198" s="54">
        <f t="shared" si="5"/>
        <v>185</v>
      </c>
      <c r="B198" s="71" t="s">
        <v>1525</v>
      </c>
      <c r="C198" s="59" t="s">
        <v>149</v>
      </c>
      <c r="D198" s="61">
        <v>1.0</v>
      </c>
      <c r="E198" s="63">
        <v>701561.5</v>
      </c>
      <c r="F198" s="63"/>
      <c r="G198" s="74"/>
      <c r="H198" s="54">
        <f t="shared" si="2"/>
        <v>193</v>
      </c>
      <c r="I198" s="68" t="s">
        <v>978</v>
      </c>
      <c r="J198" s="18"/>
      <c r="K198" s="20"/>
      <c r="L198" s="59" t="s">
        <v>208</v>
      </c>
      <c r="M198" s="69">
        <v>1.0</v>
      </c>
      <c r="N198" s="63">
        <v>313724.0</v>
      </c>
      <c r="O198" s="63"/>
      <c r="P198" s="63">
        <v>276775.0</v>
      </c>
      <c r="Q198" s="63"/>
    </row>
    <row r="199" ht="14.25" customHeight="1">
      <c r="A199" s="54">
        <f t="shared" si="5"/>
        <v>186</v>
      </c>
      <c r="B199" s="71" t="s">
        <v>1526</v>
      </c>
      <c r="C199" s="59" t="s">
        <v>149</v>
      </c>
      <c r="D199" s="61">
        <v>1.0</v>
      </c>
      <c r="E199" s="63" t="s">
        <v>253</v>
      </c>
      <c r="F199" s="63" t="s">
        <v>253</v>
      </c>
      <c r="G199" s="74"/>
      <c r="H199" s="54">
        <f t="shared" si="2"/>
        <v>194</v>
      </c>
      <c r="I199" s="68" t="s">
        <v>980</v>
      </c>
      <c r="J199" s="18"/>
      <c r="K199" s="20"/>
      <c r="L199" s="59" t="s">
        <v>208</v>
      </c>
      <c r="M199" s="69">
        <v>1.0</v>
      </c>
      <c r="N199" s="63">
        <v>46637.5</v>
      </c>
      <c r="O199" s="63"/>
      <c r="P199" s="63">
        <v>46637.5</v>
      </c>
      <c r="Q199" s="63"/>
    </row>
    <row r="200" ht="14.25" customHeight="1">
      <c r="A200" s="54">
        <f t="shared" si="5"/>
        <v>187</v>
      </c>
      <c r="B200" s="71" t="s">
        <v>1531</v>
      </c>
      <c r="C200" s="59" t="s">
        <v>149</v>
      </c>
      <c r="D200" s="61">
        <v>1.0</v>
      </c>
      <c r="E200" s="63">
        <v>701561.5</v>
      </c>
      <c r="F200" s="63"/>
      <c r="G200" s="74"/>
      <c r="H200" s="54">
        <f t="shared" si="2"/>
        <v>195</v>
      </c>
      <c r="I200" s="68" t="s">
        <v>985</v>
      </c>
      <c r="J200" s="18"/>
      <c r="K200" s="20"/>
      <c r="L200" s="59" t="s">
        <v>208</v>
      </c>
      <c r="M200" s="69">
        <v>1.0</v>
      </c>
      <c r="N200" s="63">
        <v>386247.0</v>
      </c>
      <c r="O200" s="63"/>
      <c r="P200" s="63">
        <v>346144.0</v>
      </c>
      <c r="Q200" s="63"/>
    </row>
    <row r="201" ht="14.25" customHeight="1">
      <c r="A201" s="54">
        <f t="shared" si="5"/>
        <v>188</v>
      </c>
      <c r="B201" s="71" t="s">
        <v>791</v>
      </c>
      <c r="C201" s="59" t="s">
        <v>149</v>
      </c>
      <c r="D201" s="61">
        <v>1.0</v>
      </c>
      <c r="E201" s="63" t="s">
        <v>253</v>
      </c>
      <c r="F201" s="63" t="s">
        <v>253</v>
      </c>
      <c r="G201" s="74"/>
      <c r="H201" s="54">
        <f t="shared" si="2"/>
        <v>196</v>
      </c>
      <c r="I201" s="68" t="s">
        <v>794</v>
      </c>
      <c r="J201" s="18"/>
      <c r="K201" s="20"/>
      <c r="L201" s="59" t="s">
        <v>208</v>
      </c>
      <c r="M201" s="69">
        <v>1.0</v>
      </c>
      <c r="N201" s="63" t="s">
        <v>253</v>
      </c>
      <c r="O201" s="63" t="s">
        <v>253</v>
      </c>
      <c r="P201" s="63">
        <v>91463.0</v>
      </c>
      <c r="Q201" s="63"/>
    </row>
    <row r="202" ht="14.25" customHeight="1">
      <c r="A202" s="54">
        <f t="shared" si="5"/>
        <v>189</v>
      </c>
      <c r="B202" s="71" t="s">
        <v>800</v>
      </c>
      <c r="C202" s="59" t="s">
        <v>149</v>
      </c>
      <c r="D202" s="61">
        <v>1.0</v>
      </c>
      <c r="E202" s="63">
        <v>100210.0</v>
      </c>
      <c r="F202" s="63"/>
      <c r="G202" s="74"/>
      <c r="H202" s="54">
        <f t="shared" si="2"/>
        <v>197</v>
      </c>
      <c r="I202" s="68" t="s">
        <v>802</v>
      </c>
      <c r="J202" s="18"/>
      <c r="K202" s="20"/>
      <c r="L202" s="59" t="s">
        <v>208</v>
      </c>
      <c r="M202" s="69">
        <v>1.0</v>
      </c>
      <c r="N202" s="81">
        <v>1841639.0</v>
      </c>
      <c r="O202" s="63"/>
      <c r="P202" s="63">
        <v>2039668.0</v>
      </c>
      <c r="Q202" s="63"/>
    </row>
    <row r="203" ht="14.25" customHeight="1">
      <c r="A203" s="103" t="s">
        <v>812</v>
      </c>
      <c r="B203" s="18"/>
      <c r="C203" s="18"/>
      <c r="D203" s="20"/>
      <c r="E203" s="104">
        <f t="shared" ref="E203:F203" si="6">SUM(E6:E202)</f>
        <v>24948017.14</v>
      </c>
      <c r="F203" s="104">
        <f t="shared" si="6"/>
        <v>0</v>
      </c>
      <c r="G203" s="74"/>
      <c r="H203" s="105" t="s">
        <v>812</v>
      </c>
      <c r="I203" s="106"/>
      <c r="J203" s="106"/>
      <c r="K203" s="106"/>
      <c r="L203" s="106"/>
      <c r="M203" s="107"/>
      <c r="N203" s="104">
        <f t="shared" ref="N203:Q203" si="7">SUM(N6:N202)</f>
        <v>70809954.02</v>
      </c>
      <c r="O203" s="104">
        <f t="shared" si="7"/>
        <v>0</v>
      </c>
      <c r="P203" s="104">
        <f t="shared" si="7"/>
        <v>60887848.53</v>
      </c>
      <c r="Q203" s="104">
        <f t="shared" si="7"/>
        <v>0</v>
      </c>
    </row>
    <row r="204" ht="14.25" customHeight="1">
      <c r="A204" s="108"/>
      <c r="B204" s="109"/>
      <c r="C204" s="110"/>
      <c r="D204" s="111"/>
      <c r="E204" s="111" t="s">
        <v>55</v>
      </c>
      <c r="F204" s="110" t="s">
        <v>57</v>
      </c>
      <c r="G204" s="108" t="s">
        <v>55</v>
      </c>
      <c r="H204" s="109"/>
      <c r="I204" s="112" t="s">
        <v>57</v>
      </c>
      <c r="J204" s="113"/>
      <c r="K204" s="113"/>
      <c r="L204" s="32"/>
      <c r="M204" s="32"/>
      <c r="N204" s="114"/>
      <c r="O204" s="114"/>
      <c r="P204" s="114"/>
      <c r="Q204" s="114"/>
    </row>
    <row r="205" ht="14.25" customHeight="1">
      <c r="A205" s="115" t="s">
        <v>71</v>
      </c>
      <c r="B205" s="116" t="s">
        <v>1609</v>
      </c>
      <c r="C205" s="117" t="s">
        <v>89</v>
      </c>
      <c r="D205" s="118" t="s">
        <v>869</v>
      </c>
      <c r="E205" s="119" t="s">
        <v>117</v>
      </c>
      <c r="F205" s="119" t="s">
        <v>117</v>
      </c>
      <c r="G205" s="120" t="s">
        <v>121</v>
      </c>
      <c r="H205" s="20"/>
      <c r="I205" s="121" t="s">
        <v>121</v>
      </c>
      <c r="J205" s="113"/>
      <c r="K205" s="122"/>
      <c r="L205" s="123"/>
      <c r="M205" s="123"/>
      <c r="N205" s="124"/>
      <c r="O205" s="124"/>
      <c r="P205" s="124"/>
      <c r="Q205" s="124"/>
    </row>
    <row r="206" ht="14.25" customHeight="1">
      <c r="A206" s="48"/>
      <c r="B206" s="48"/>
      <c r="C206" s="48"/>
      <c r="D206" s="48"/>
      <c r="E206" s="125" t="s">
        <v>130</v>
      </c>
      <c r="F206" s="125" t="s">
        <v>130</v>
      </c>
      <c r="G206" s="120" t="s">
        <v>130</v>
      </c>
      <c r="H206" s="20"/>
      <c r="I206" s="126" t="s">
        <v>130</v>
      </c>
      <c r="J206" s="113"/>
      <c r="K206" s="113"/>
      <c r="L206" s="123"/>
      <c r="M206" s="123"/>
      <c r="N206" s="124"/>
      <c r="O206" s="124"/>
      <c r="P206" s="124"/>
      <c r="Q206" s="124"/>
    </row>
    <row r="207" ht="14.25" customHeight="1">
      <c r="A207" s="75">
        <f>A202+1</f>
        <v>190</v>
      </c>
      <c r="B207" s="76" t="s">
        <v>1004</v>
      </c>
      <c r="C207" s="66" t="s">
        <v>149</v>
      </c>
      <c r="D207" s="66">
        <v>1.0</v>
      </c>
      <c r="E207" s="67">
        <v>1357000.0</v>
      </c>
      <c r="F207" s="127"/>
      <c r="G207" s="128">
        <v>1357000.0</v>
      </c>
      <c r="H207" s="51"/>
      <c r="I207" s="127"/>
      <c r="J207" s="113"/>
      <c r="K207" s="113"/>
      <c r="L207" s="16"/>
      <c r="M207" s="16"/>
      <c r="N207" s="129"/>
      <c r="O207" s="129"/>
      <c r="P207" s="129"/>
      <c r="Q207" s="129"/>
    </row>
    <row r="208" ht="14.25" customHeight="1">
      <c r="A208" s="75">
        <f t="shared" ref="A208:A223" si="8">A207+1</f>
        <v>191</v>
      </c>
      <c r="B208" s="76" t="s">
        <v>896</v>
      </c>
      <c r="C208" s="66" t="s">
        <v>149</v>
      </c>
      <c r="D208" s="66">
        <v>1.0</v>
      </c>
      <c r="E208" s="67" t="s">
        <v>1649</v>
      </c>
      <c r="F208" s="127"/>
      <c r="G208" s="128">
        <v>159256.496</v>
      </c>
      <c r="H208" s="51"/>
      <c r="I208" s="127"/>
      <c r="J208" s="113"/>
      <c r="K208" s="113"/>
      <c r="L208" s="16"/>
      <c r="M208" s="16"/>
      <c r="N208" s="129"/>
      <c r="O208" s="129"/>
      <c r="P208" s="129"/>
      <c r="Q208" s="129"/>
    </row>
    <row r="209" ht="14.25" customHeight="1">
      <c r="A209" s="75">
        <f t="shared" si="8"/>
        <v>192</v>
      </c>
      <c r="B209" s="76" t="s">
        <v>902</v>
      </c>
      <c r="C209" s="66" t="s">
        <v>149</v>
      </c>
      <c r="D209" s="66">
        <v>1.0</v>
      </c>
      <c r="E209" s="67" t="s">
        <v>1653</v>
      </c>
      <c r="F209" s="127"/>
      <c r="G209" s="128">
        <v>256315.97600000002</v>
      </c>
      <c r="H209" s="51"/>
      <c r="I209" s="127"/>
      <c r="J209" s="113"/>
      <c r="K209" s="113"/>
      <c r="L209" s="15"/>
      <c r="M209" s="15"/>
      <c r="N209" s="15"/>
      <c r="O209" s="15"/>
      <c r="P209" s="15"/>
      <c r="Q209" s="15"/>
    </row>
    <row r="210" ht="14.25" customHeight="1">
      <c r="A210" s="75">
        <f t="shared" si="8"/>
        <v>193</v>
      </c>
      <c r="B210" s="76" t="s">
        <v>591</v>
      </c>
      <c r="C210" s="66" t="s">
        <v>149</v>
      </c>
      <c r="D210" s="66">
        <v>1.0</v>
      </c>
      <c r="E210" s="67" t="s">
        <v>1657</v>
      </c>
      <c r="F210" s="127"/>
      <c r="G210" s="128">
        <v>67620.0</v>
      </c>
      <c r="H210" s="51"/>
      <c r="I210" s="127"/>
      <c r="J210" s="113"/>
      <c r="K210" s="113"/>
      <c r="L210" s="15"/>
      <c r="M210" s="15"/>
      <c r="N210" s="15"/>
      <c r="O210" s="15"/>
      <c r="P210" s="15"/>
      <c r="Q210" s="15"/>
    </row>
    <row r="211" ht="14.25" customHeight="1">
      <c r="A211" s="75">
        <f t="shared" si="8"/>
        <v>194</v>
      </c>
      <c r="B211" s="76" t="s">
        <v>1015</v>
      </c>
      <c r="C211" s="66" t="s">
        <v>149</v>
      </c>
      <c r="D211" s="66">
        <v>1.0</v>
      </c>
      <c r="E211" s="67" t="s">
        <v>1657</v>
      </c>
      <c r="F211" s="127"/>
      <c r="G211" s="128">
        <v>67620.0</v>
      </c>
      <c r="H211" s="51"/>
      <c r="I211" s="127"/>
      <c r="J211" s="113"/>
      <c r="K211" s="113"/>
      <c r="L211" s="15"/>
      <c r="M211" s="15"/>
      <c r="N211" s="15"/>
      <c r="O211" s="15"/>
      <c r="P211" s="15"/>
      <c r="Q211" s="15"/>
    </row>
    <row r="212" ht="14.25" customHeight="1">
      <c r="A212" s="75">
        <f t="shared" si="8"/>
        <v>195</v>
      </c>
      <c r="B212" s="76" t="s">
        <v>910</v>
      </c>
      <c r="C212" s="66" t="s">
        <v>149</v>
      </c>
      <c r="D212" s="66">
        <v>1.0</v>
      </c>
      <c r="E212" s="67" t="s">
        <v>1667</v>
      </c>
      <c r="F212" s="127"/>
      <c r="G212" s="128">
        <v>51192.0</v>
      </c>
      <c r="H212" s="51"/>
      <c r="I212" s="127"/>
      <c r="J212" s="113"/>
      <c r="K212" s="113"/>
      <c r="L212" s="15"/>
      <c r="M212" s="15"/>
      <c r="N212" s="15"/>
      <c r="O212" s="15"/>
      <c r="P212" s="15"/>
      <c r="Q212" s="15"/>
    </row>
    <row r="213" ht="14.25" customHeight="1">
      <c r="A213" s="75">
        <f t="shared" si="8"/>
        <v>196</v>
      </c>
      <c r="B213" s="76" t="s">
        <v>1670</v>
      </c>
      <c r="C213" s="66" t="s">
        <v>149</v>
      </c>
      <c r="D213" s="66">
        <v>1.0</v>
      </c>
      <c r="E213" s="67" t="s">
        <v>1672</v>
      </c>
      <c r="F213" s="127"/>
      <c r="G213" s="128">
        <v>812280.0</v>
      </c>
      <c r="H213" s="51"/>
      <c r="I213" s="127"/>
      <c r="J213" s="113"/>
      <c r="K213" s="113"/>
      <c r="L213" s="16"/>
      <c r="M213" s="16"/>
      <c r="N213" s="129"/>
      <c r="O213" s="129"/>
      <c r="P213" s="129"/>
      <c r="Q213" s="129"/>
    </row>
    <row r="214" ht="14.25" customHeight="1">
      <c r="A214" s="75">
        <f t="shared" si="8"/>
        <v>197</v>
      </c>
      <c r="B214" s="76" t="s">
        <v>1675</v>
      </c>
      <c r="C214" s="66" t="s">
        <v>149</v>
      </c>
      <c r="D214" s="66">
        <v>1.0</v>
      </c>
      <c r="E214" s="67" t="s">
        <v>1676</v>
      </c>
      <c r="F214" s="127"/>
      <c r="G214" s="128">
        <v>949619.9999999999</v>
      </c>
      <c r="H214" s="51"/>
      <c r="I214" s="127"/>
      <c r="J214" s="113"/>
      <c r="K214" s="113"/>
      <c r="L214" s="16"/>
      <c r="M214" s="16"/>
      <c r="N214" s="129"/>
      <c r="O214" s="129"/>
      <c r="P214" s="129"/>
      <c r="Q214" s="129"/>
    </row>
    <row r="215" ht="14.25" customHeight="1">
      <c r="A215" s="75">
        <f t="shared" si="8"/>
        <v>198</v>
      </c>
      <c r="B215" s="76" t="s">
        <v>1030</v>
      </c>
      <c r="C215" s="66" t="s">
        <v>149</v>
      </c>
      <c r="D215" s="66">
        <v>1.0</v>
      </c>
      <c r="E215" s="67" t="s">
        <v>1680</v>
      </c>
      <c r="F215" s="127"/>
      <c r="G215" s="128">
        <v>1049620.0</v>
      </c>
      <c r="H215" s="51"/>
      <c r="I215" s="127"/>
      <c r="J215" s="113"/>
      <c r="K215" s="113"/>
      <c r="L215" s="16"/>
      <c r="M215" s="16"/>
      <c r="N215" s="129"/>
      <c r="O215" s="129"/>
      <c r="P215" s="129"/>
      <c r="Q215" s="129"/>
    </row>
    <row r="216" ht="14.25" customHeight="1">
      <c r="A216" s="75">
        <f t="shared" si="8"/>
        <v>199</v>
      </c>
      <c r="B216" s="76" t="s">
        <v>1033</v>
      </c>
      <c r="C216" s="66" t="s">
        <v>149</v>
      </c>
      <c r="D216" s="66">
        <v>1.0</v>
      </c>
      <c r="E216" s="67" t="s">
        <v>1686</v>
      </c>
      <c r="F216" s="127"/>
      <c r="G216" s="128">
        <v>227220.0</v>
      </c>
      <c r="H216" s="51"/>
      <c r="I216" s="127"/>
      <c r="J216" s="113"/>
      <c r="K216" s="113"/>
      <c r="L216" s="16"/>
      <c r="M216" s="16"/>
      <c r="N216" s="129"/>
      <c r="O216" s="129"/>
      <c r="P216" s="129"/>
      <c r="Q216" s="129"/>
    </row>
    <row r="217" ht="14.25" customHeight="1">
      <c r="A217" s="75">
        <f t="shared" si="8"/>
        <v>200</v>
      </c>
      <c r="B217" s="76" t="s">
        <v>923</v>
      </c>
      <c r="C217" s="66" t="s">
        <v>149</v>
      </c>
      <c r="D217" s="66">
        <v>1.0</v>
      </c>
      <c r="E217" s="67" t="s">
        <v>1689</v>
      </c>
      <c r="F217" s="127"/>
      <c r="G217" s="128">
        <v>346920.0</v>
      </c>
      <c r="H217" s="51"/>
      <c r="I217" s="127"/>
      <c r="J217" s="113"/>
      <c r="K217" s="113"/>
      <c r="L217" s="16"/>
      <c r="M217" s="16"/>
      <c r="N217" s="129"/>
      <c r="O217" s="129"/>
      <c r="P217" s="129"/>
      <c r="Q217" s="129"/>
    </row>
    <row r="218" ht="14.25" customHeight="1">
      <c r="A218" s="75">
        <f t="shared" si="8"/>
        <v>201</v>
      </c>
      <c r="B218" s="76" t="s">
        <v>1693</v>
      </c>
      <c r="C218" s="66" t="s">
        <v>149</v>
      </c>
      <c r="D218" s="66">
        <v>1.0</v>
      </c>
      <c r="E218" s="67" t="s">
        <v>1695</v>
      </c>
      <c r="F218" s="127"/>
      <c r="G218" s="128">
        <v>140920.0</v>
      </c>
      <c r="H218" s="51"/>
      <c r="I218" s="127"/>
      <c r="J218" s="113"/>
      <c r="K218" s="113"/>
      <c r="L218" s="15"/>
      <c r="M218" s="15"/>
      <c r="N218" s="15"/>
      <c r="O218" s="15"/>
      <c r="P218" s="15"/>
      <c r="Q218" s="15"/>
    </row>
    <row r="219" ht="14.25" customHeight="1">
      <c r="A219" s="75">
        <f t="shared" si="8"/>
        <v>202</v>
      </c>
      <c r="B219" s="76" t="s">
        <v>1067</v>
      </c>
      <c r="C219" s="66" t="s">
        <v>149</v>
      </c>
      <c r="D219" s="66">
        <v>1.0</v>
      </c>
      <c r="E219" s="67" t="s">
        <v>1686</v>
      </c>
      <c r="F219" s="127"/>
      <c r="G219" s="128">
        <v>227220.0</v>
      </c>
      <c r="H219" s="51"/>
      <c r="I219" s="127"/>
      <c r="J219" s="113"/>
      <c r="K219" s="113"/>
      <c r="L219" s="15"/>
      <c r="M219" s="15"/>
      <c r="N219" s="15"/>
      <c r="O219" s="15"/>
      <c r="P219" s="15"/>
      <c r="Q219" s="15"/>
    </row>
    <row r="220" ht="14.25" customHeight="1">
      <c r="A220" s="75">
        <f t="shared" si="8"/>
        <v>203</v>
      </c>
      <c r="B220" s="76" t="s">
        <v>1704</v>
      </c>
      <c r="C220" s="66" t="s">
        <v>149</v>
      </c>
      <c r="D220" s="66">
        <v>1.0</v>
      </c>
      <c r="E220" s="130" t="s">
        <v>1706</v>
      </c>
      <c r="F220" s="127"/>
      <c r="G220" s="128">
        <v>41833.0</v>
      </c>
      <c r="H220" s="51"/>
      <c r="I220" s="127"/>
      <c r="J220" s="113"/>
      <c r="K220" s="113"/>
      <c r="L220" s="15"/>
      <c r="M220" s="15"/>
      <c r="N220" s="15"/>
      <c r="O220" s="15"/>
      <c r="P220" s="15"/>
      <c r="Q220" s="15"/>
    </row>
    <row r="221" ht="14.25" customHeight="1">
      <c r="A221" s="75">
        <f t="shared" si="8"/>
        <v>204</v>
      </c>
      <c r="B221" s="76" t="s">
        <v>1710</v>
      </c>
      <c r="C221" s="66" t="s">
        <v>149</v>
      </c>
      <c r="D221" s="66">
        <v>1.0</v>
      </c>
      <c r="E221" s="130" t="s">
        <v>1711</v>
      </c>
      <c r="F221" s="127"/>
      <c r="G221" s="128">
        <v>295826.0</v>
      </c>
      <c r="H221" s="51"/>
      <c r="I221" s="127"/>
      <c r="J221" s="113"/>
      <c r="K221" s="113"/>
      <c r="L221" s="15"/>
      <c r="M221" s="15"/>
      <c r="N221" s="15"/>
      <c r="O221" s="15"/>
      <c r="P221" s="15"/>
      <c r="Q221" s="15"/>
    </row>
    <row r="222" ht="14.25" customHeight="1">
      <c r="A222" s="75">
        <f t="shared" si="8"/>
        <v>205</v>
      </c>
      <c r="B222" s="76" t="s">
        <v>1714</v>
      </c>
      <c r="C222" s="66" t="s">
        <v>149</v>
      </c>
      <c r="D222" s="66">
        <v>1.0</v>
      </c>
      <c r="E222" s="130" t="s">
        <v>1715</v>
      </c>
      <c r="F222" s="127"/>
      <c r="G222" s="128">
        <v>32740.0</v>
      </c>
      <c r="H222" s="51"/>
      <c r="I222" s="127"/>
      <c r="J222" s="113"/>
      <c r="K222" s="113"/>
      <c r="L222" s="15"/>
      <c r="M222" s="15"/>
      <c r="N222" s="15"/>
      <c r="O222" s="15"/>
      <c r="P222" s="15"/>
      <c r="Q222" s="15"/>
    </row>
    <row r="223" ht="14.25" customHeight="1">
      <c r="A223" s="75">
        <f t="shared" si="8"/>
        <v>206</v>
      </c>
      <c r="B223" s="76" t="s">
        <v>282</v>
      </c>
      <c r="C223" s="66" t="s">
        <v>149</v>
      </c>
      <c r="D223" s="66">
        <v>1.0</v>
      </c>
      <c r="E223" s="67">
        <v>1145301.0</v>
      </c>
      <c r="F223" s="127"/>
      <c r="G223" s="93">
        <v>1145301.0</v>
      </c>
      <c r="H223" s="20"/>
      <c r="I223" s="127"/>
      <c r="J223" s="113"/>
      <c r="K223" s="113"/>
      <c r="L223" s="15"/>
      <c r="M223" s="15"/>
      <c r="N223" s="15"/>
      <c r="O223" s="15"/>
      <c r="P223" s="15"/>
      <c r="Q223" s="15"/>
    </row>
    <row r="224" ht="14.25" customHeight="1">
      <c r="A224" s="75">
        <f>A222+1</f>
        <v>206</v>
      </c>
      <c r="B224" s="76" t="s">
        <v>521</v>
      </c>
      <c r="C224" s="66" t="s">
        <v>149</v>
      </c>
      <c r="D224" s="66">
        <v>1.0</v>
      </c>
      <c r="E224" s="67">
        <v>46638.0</v>
      </c>
      <c r="F224" s="127"/>
      <c r="G224" s="93">
        <v>46638.0</v>
      </c>
      <c r="H224" s="20"/>
      <c r="I224" s="127"/>
      <c r="J224" s="113"/>
      <c r="K224" s="113"/>
      <c r="L224" s="15"/>
      <c r="M224" s="15"/>
      <c r="N224" s="15"/>
      <c r="O224" s="15"/>
      <c r="P224" s="15"/>
      <c r="Q224" s="15"/>
    </row>
    <row r="225" ht="14.25" customHeight="1">
      <c r="A225" s="75">
        <f t="shared" ref="A225:A240" si="9">A224+1</f>
        <v>207</v>
      </c>
      <c r="B225" s="76" t="s">
        <v>526</v>
      </c>
      <c r="C225" s="66" t="s">
        <v>149</v>
      </c>
      <c r="D225" s="66">
        <v>1.0</v>
      </c>
      <c r="E225" s="67">
        <v>46638.0</v>
      </c>
      <c r="F225" s="127"/>
      <c r="G225" s="93">
        <v>46638.0</v>
      </c>
      <c r="H225" s="20"/>
      <c r="I225" s="127"/>
      <c r="J225" s="113"/>
      <c r="K225" s="113"/>
      <c r="L225" s="15"/>
      <c r="M225" s="15"/>
      <c r="N225" s="15"/>
      <c r="O225" s="15"/>
      <c r="P225" s="15"/>
      <c r="Q225" s="15"/>
    </row>
    <row r="226" ht="14.25" customHeight="1">
      <c r="A226" s="75">
        <f t="shared" si="9"/>
        <v>208</v>
      </c>
      <c r="B226" s="76" t="s">
        <v>468</v>
      </c>
      <c r="C226" s="66" t="s">
        <v>149</v>
      </c>
      <c r="D226" s="66">
        <v>1.0</v>
      </c>
      <c r="E226" s="67">
        <v>159900.0</v>
      </c>
      <c r="F226" s="127"/>
      <c r="G226" s="93">
        <v>159900.0</v>
      </c>
      <c r="H226" s="20"/>
      <c r="I226" s="127"/>
      <c r="J226" s="113"/>
      <c r="K226" s="113"/>
      <c r="L226" s="15"/>
      <c r="M226" s="15"/>
      <c r="N226" s="15"/>
      <c r="O226" s="15"/>
      <c r="P226" s="15"/>
      <c r="Q226" s="15"/>
    </row>
    <row r="227" ht="14.25" customHeight="1">
      <c r="A227" s="75">
        <f t="shared" si="9"/>
        <v>209</v>
      </c>
      <c r="B227" s="76" t="s">
        <v>379</v>
      </c>
      <c r="C227" s="66" t="s">
        <v>149</v>
      </c>
      <c r="D227" s="66">
        <v>1.0</v>
      </c>
      <c r="E227" s="67">
        <v>13325.0</v>
      </c>
      <c r="F227" s="127"/>
      <c r="G227" s="93">
        <v>13325.0</v>
      </c>
      <c r="H227" s="20"/>
      <c r="I227" s="127"/>
      <c r="J227" s="113"/>
      <c r="K227" s="113"/>
      <c r="L227" s="15"/>
      <c r="M227" s="15"/>
      <c r="N227" s="15"/>
      <c r="O227" s="15"/>
      <c r="P227" s="15"/>
      <c r="Q227" s="15"/>
    </row>
    <row r="228" ht="14.25" customHeight="1">
      <c r="A228" s="75">
        <f t="shared" si="9"/>
        <v>210</v>
      </c>
      <c r="B228" s="76" t="s">
        <v>234</v>
      </c>
      <c r="C228" s="66" t="s">
        <v>149</v>
      </c>
      <c r="D228" s="66">
        <v>1.0</v>
      </c>
      <c r="E228" s="67">
        <v>33313.0</v>
      </c>
      <c r="F228" s="127"/>
      <c r="G228" s="93">
        <v>33313.0</v>
      </c>
      <c r="H228" s="20"/>
      <c r="I228" s="127"/>
      <c r="J228" s="113"/>
      <c r="K228" s="113"/>
      <c r="L228" s="15"/>
      <c r="M228" s="15"/>
      <c r="N228" s="15"/>
      <c r="O228" s="15"/>
      <c r="P228" s="15"/>
      <c r="Q228" s="15"/>
    </row>
    <row r="229" ht="14.25" customHeight="1">
      <c r="A229" s="75">
        <f t="shared" si="9"/>
        <v>211</v>
      </c>
      <c r="B229" s="76" t="s">
        <v>433</v>
      </c>
      <c r="C229" s="66" t="s">
        <v>149</v>
      </c>
      <c r="D229" s="66">
        <v>1.0</v>
      </c>
      <c r="E229" s="67">
        <v>119925.0</v>
      </c>
      <c r="F229" s="127"/>
      <c r="G229" s="93">
        <v>119925.0</v>
      </c>
      <c r="H229" s="20"/>
      <c r="I229" s="127"/>
      <c r="J229" s="113"/>
      <c r="K229" s="113"/>
      <c r="L229" s="15"/>
      <c r="M229" s="15"/>
      <c r="N229" s="15"/>
      <c r="O229" s="15"/>
      <c r="P229" s="15"/>
      <c r="Q229" s="15"/>
    </row>
    <row r="230" ht="14.25" customHeight="1">
      <c r="A230" s="75">
        <f t="shared" si="9"/>
        <v>212</v>
      </c>
      <c r="B230" s="76" t="s">
        <v>470</v>
      </c>
      <c r="C230" s="66" t="s">
        <v>149</v>
      </c>
      <c r="D230" s="66">
        <v>1.0</v>
      </c>
      <c r="E230" s="67">
        <v>57265.0</v>
      </c>
      <c r="F230" s="127"/>
      <c r="G230" s="93">
        <v>57265.0</v>
      </c>
      <c r="H230" s="20"/>
      <c r="I230" s="127"/>
      <c r="J230" s="113"/>
      <c r="K230" s="113"/>
      <c r="L230" s="15"/>
      <c r="M230" s="15"/>
      <c r="N230" s="15"/>
      <c r="O230" s="15"/>
      <c r="P230" s="15"/>
      <c r="Q230" s="15"/>
    </row>
    <row r="231" ht="14.25" customHeight="1">
      <c r="A231" s="75">
        <f t="shared" si="9"/>
        <v>213</v>
      </c>
      <c r="B231" s="76" t="s">
        <v>884</v>
      </c>
      <c r="C231" s="66" t="s">
        <v>149</v>
      </c>
      <c r="D231" s="66">
        <v>1.0</v>
      </c>
      <c r="E231" s="67">
        <v>85897.0</v>
      </c>
      <c r="F231" s="127"/>
      <c r="G231" s="93">
        <v>85897.0</v>
      </c>
      <c r="H231" s="20"/>
      <c r="I231" s="127"/>
      <c r="J231" s="113"/>
      <c r="K231" s="113"/>
      <c r="L231" s="15"/>
      <c r="M231" s="15"/>
      <c r="N231" s="15"/>
      <c r="O231" s="15"/>
      <c r="P231" s="15"/>
      <c r="Q231" s="15"/>
    </row>
    <row r="232" ht="14.25" customHeight="1">
      <c r="A232" s="75">
        <f t="shared" si="9"/>
        <v>214</v>
      </c>
      <c r="B232" s="76" t="s">
        <v>1462</v>
      </c>
      <c r="C232" s="66" t="s">
        <v>149</v>
      </c>
      <c r="D232" s="66">
        <v>1.0</v>
      </c>
      <c r="E232" s="67">
        <v>14525.0</v>
      </c>
      <c r="F232" s="127"/>
      <c r="G232" s="93">
        <v>14525.0</v>
      </c>
      <c r="H232" s="20"/>
      <c r="I232" s="127"/>
      <c r="J232" s="113"/>
      <c r="K232" s="113"/>
      <c r="L232" s="15"/>
      <c r="M232" s="15"/>
      <c r="N232" s="15"/>
      <c r="O232" s="15"/>
      <c r="P232" s="15"/>
      <c r="Q232" s="15"/>
    </row>
    <row r="233" ht="14.25" customHeight="1">
      <c r="A233" s="75">
        <f t="shared" si="9"/>
        <v>215</v>
      </c>
      <c r="B233" s="76" t="s">
        <v>1450</v>
      </c>
      <c r="C233" s="66" t="s">
        <v>149</v>
      </c>
      <c r="D233" s="66">
        <v>1.0</v>
      </c>
      <c r="E233" s="67">
        <v>28916.0</v>
      </c>
      <c r="F233" s="127"/>
      <c r="G233" s="93">
        <v>28916.0</v>
      </c>
      <c r="H233" s="20"/>
      <c r="I233" s="127"/>
      <c r="J233" s="113"/>
      <c r="K233" s="113"/>
      <c r="L233" s="15"/>
      <c r="M233" s="15"/>
      <c r="N233" s="15"/>
      <c r="O233" s="15"/>
      <c r="P233" s="15"/>
      <c r="Q233" s="15"/>
    </row>
    <row r="234" ht="14.25" customHeight="1">
      <c r="A234" s="75">
        <f t="shared" si="9"/>
        <v>216</v>
      </c>
      <c r="B234" s="76" t="s">
        <v>772</v>
      </c>
      <c r="C234" s="66" t="s">
        <v>149</v>
      </c>
      <c r="D234" s="66">
        <v>1.0</v>
      </c>
      <c r="E234" s="67">
        <v>350749.0</v>
      </c>
      <c r="F234" s="127"/>
      <c r="G234" s="93">
        <v>350749.0</v>
      </c>
      <c r="H234" s="20"/>
      <c r="I234" s="127"/>
      <c r="J234" s="113"/>
      <c r="K234" s="113"/>
      <c r="L234" s="15"/>
      <c r="M234" s="15"/>
      <c r="N234" s="15"/>
      <c r="O234" s="15"/>
      <c r="P234" s="15"/>
      <c r="Q234" s="15"/>
    </row>
    <row r="235" ht="14.25" customHeight="1">
      <c r="A235" s="75">
        <f t="shared" si="9"/>
        <v>217</v>
      </c>
      <c r="B235" s="76" t="s">
        <v>847</v>
      </c>
      <c r="C235" s="66" t="s">
        <v>149</v>
      </c>
      <c r="D235" s="66">
        <v>1.0</v>
      </c>
      <c r="E235" s="67">
        <v>350749.0</v>
      </c>
      <c r="F235" s="127"/>
      <c r="G235" s="93">
        <v>350749.0</v>
      </c>
      <c r="H235" s="20"/>
      <c r="I235" s="127"/>
      <c r="J235" s="113"/>
      <c r="K235" s="113"/>
      <c r="L235" s="15"/>
      <c r="M235" s="15"/>
      <c r="N235" s="15"/>
      <c r="O235" s="15"/>
      <c r="P235" s="15"/>
      <c r="Q235" s="15"/>
    </row>
    <row r="236" ht="14.25" customHeight="1">
      <c r="A236" s="75">
        <f t="shared" si="9"/>
        <v>218</v>
      </c>
      <c r="B236" s="76" t="s">
        <v>408</v>
      </c>
      <c r="C236" s="66" t="s">
        <v>149</v>
      </c>
      <c r="D236" s="66">
        <v>1.0</v>
      </c>
      <c r="E236" s="67">
        <v>119925.0</v>
      </c>
      <c r="F236" s="127"/>
      <c r="G236" s="93">
        <v>119925.0</v>
      </c>
      <c r="H236" s="20"/>
      <c r="I236" s="127"/>
      <c r="J236" s="113"/>
      <c r="K236" s="113"/>
      <c r="L236" s="15"/>
      <c r="M236" s="15"/>
      <c r="N236" s="15"/>
      <c r="O236" s="15"/>
      <c r="P236" s="15"/>
      <c r="Q236" s="15"/>
    </row>
    <row r="237" ht="14.25" customHeight="1">
      <c r="A237" s="75">
        <f t="shared" si="9"/>
        <v>219</v>
      </c>
      <c r="B237" s="76" t="s">
        <v>1763</v>
      </c>
      <c r="C237" s="66" t="s">
        <v>149</v>
      </c>
      <c r="D237" s="66">
        <v>1.0</v>
      </c>
      <c r="E237" s="67">
        <v>79950.0</v>
      </c>
      <c r="F237" s="127"/>
      <c r="G237" s="93">
        <v>79950.0</v>
      </c>
      <c r="H237" s="20"/>
      <c r="I237" s="127"/>
      <c r="J237" s="113"/>
      <c r="K237" s="113"/>
      <c r="L237" s="15"/>
      <c r="M237" s="15"/>
      <c r="N237" s="15"/>
      <c r="O237" s="15"/>
      <c r="P237" s="15"/>
      <c r="Q237" s="15"/>
    </row>
    <row r="238" ht="14.25" customHeight="1">
      <c r="A238" s="75">
        <f t="shared" si="9"/>
        <v>220</v>
      </c>
      <c r="B238" s="76" t="s">
        <v>638</v>
      </c>
      <c r="C238" s="66" t="s">
        <v>149</v>
      </c>
      <c r="D238" s="66">
        <v>1.0</v>
      </c>
      <c r="E238" s="67">
        <v>290485.0</v>
      </c>
      <c r="F238" s="127"/>
      <c r="G238" s="93">
        <v>290485.0</v>
      </c>
      <c r="H238" s="20"/>
      <c r="I238" s="127"/>
      <c r="J238" s="113"/>
      <c r="K238" s="113"/>
      <c r="L238" s="15"/>
      <c r="M238" s="15"/>
      <c r="N238" s="15"/>
      <c r="O238" s="15"/>
      <c r="P238" s="15"/>
      <c r="Q238" s="15"/>
    </row>
    <row r="239" ht="14.25" customHeight="1">
      <c r="A239" s="75">
        <f t="shared" si="9"/>
        <v>221</v>
      </c>
      <c r="B239" s="76" t="s">
        <v>384</v>
      </c>
      <c r="C239" s="66" t="s">
        <v>149</v>
      </c>
      <c r="D239" s="66">
        <v>1.0</v>
      </c>
      <c r="E239" s="67">
        <v>1145301.0</v>
      </c>
      <c r="F239" s="127"/>
      <c r="G239" s="93">
        <v>1145301.0</v>
      </c>
      <c r="H239" s="20"/>
      <c r="I239" s="127"/>
      <c r="J239" s="113"/>
      <c r="K239" s="113"/>
      <c r="L239" s="15"/>
      <c r="M239" s="15"/>
      <c r="N239" s="15"/>
      <c r="O239" s="15"/>
      <c r="P239" s="15"/>
      <c r="Q239" s="15"/>
    </row>
    <row r="240" ht="14.25" customHeight="1">
      <c r="A240" s="75">
        <f t="shared" si="9"/>
        <v>222</v>
      </c>
      <c r="B240" s="76" t="s">
        <v>1778</v>
      </c>
      <c r="C240" s="66" t="s">
        <v>149</v>
      </c>
      <c r="D240" s="66">
        <v>1.0</v>
      </c>
      <c r="E240" s="67">
        <v>173225.0</v>
      </c>
      <c r="F240" s="127"/>
      <c r="G240" s="93">
        <v>173225.0</v>
      </c>
      <c r="H240" s="20"/>
      <c r="I240" s="127"/>
      <c r="J240" s="113"/>
      <c r="K240" s="113"/>
      <c r="L240" s="15"/>
      <c r="M240" s="15"/>
      <c r="N240" s="15"/>
      <c r="O240" s="15"/>
      <c r="P240" s="15"/>
      <c r="Q240" s="15"/>
    </row>
    <row r="241" ht="14.25" customHeight="1">
      <c r="A241" s="131" t="s">
        <v>812</v>
      </c>
      <c r="B241" s="18"/>
      <c r="C241" s="18"/>
      <c r="D241" s="20"/>
      <c r="E241" s="84">
        <f t="shared" ref="E241:F241" si="10">SUM(E207:E240)</f>
        <v>5619027</v>
      </c>
      <c r="F241" s="84">
        <f t="shared" si="10"/>
        <v>0</v>
      </c>
      <c r="G241" s="132">
        <f>SUM(G207:H240)</f>
        <v>10345230.47</v>
      </c>
      <c r="H241" s="20"/>
      <c r="I241" s="84">
        <f>SUM(I207:I240)</f>
        <v>0</v>
      </c>
      <c r="J241" s="113"/>
      <c r="K241" s="113"/>
      <c r="L241" s="15"/>
      <c r="M241" s="15"/>
      <c r="N241" s="15"/>
      <c r="O241" s="15"/>
      <c r="P241" s="15"/>
      <c r="Q241" s="15"/>
    </row>
    <row r="242" ht="14.25" customHeight="1">
      <c r="A242" s="131" t="s">
        <v>942</v>
      </c>
      <c r="B242" s="18"/>
      <c r="C242" s="18"/>
      <c r="D242" s="20"/>
      <c r="E242" s="84">
        <f t="shared" ref="E242:F242" si="11">E203+N203+E241</f>
        <v>101376998.2</v>
      </c>
      <c r="F242" s="84">
        <f t="shared" si="11"/>
        <v>0</v>
      </c>
      <c r="G242" s="132">
        <f>E203+P203+G241</f>
        <v>96181096.14</v>
      </c>
      <c r="H242" s="20"/>
      <c r="I242" s="84">
        <f>F203+Q203+I241</f>
        <v>0</v>
      </c>
      <c r="J242" s="113"/>
      <c r="K242" s="113"/>
      <c r="L242" s="15"/>
      <c r="M242" s="15"/>
      <c r="N242" s="15"/>
      <c r="O242" s="15"/>
      <c r="P242" s="15"/>
      <c r="Q242" s="15"/>
    </row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272">
    <mergeCell ref="I3:K3"/>
    <mergeCell ref="M3:M5"/>
    <mergeCell ref="A4:A5"/>
    <mergeCell ref="B4:B5"/>
    <mergeCell ref="C4:C5"/>
    <mergeCell ref="D4:D5"/>
    <mergeCell ref="H4:H5"/>
    <mergeCell ref="I4:K5"/>
    <mergeCell ref="L4:L5"/>
    <mergeCell ref="I6:K6"/>
    <mergeCell ref="I7:K7"/>
    <mergeCell ref="I8:K8"/>
    <mergeCell ref="I9:K9"/>
    <mergeCell ref="I10:K10"/>
    <mergeCell ref="I11:K11"/>
    <mergeCell ref="I12:K12"/>
    <mergeCell ref="I13:K13"/>
    <mergeCell ref="I14:K14"/>
    <mergeCell ref="I15:K15"/>
    <mergeCell ref="I16:K16"/>
    <mergeCell ref="I17:K17"/>
    <mergeCell ref="I18:K18"/>
    <mergeCell ref="I19:K19"/>
    <mergeCell ref="I20:K20"/>
    <mergeCell ref="I21:K21"/>
    <mergeCell ref="I22:K22"/>
    <mergeCell ref="I23:K23"/>
    <mergeCell ref="I24:K24"/>
    <mergeCell ref="I25:K25"/>
    <mergeCell ref="I26:K26"/>
    <mergeCell ref="I27:K27"/>
    <mergeCell ref="I28:K28"/>
    <mergeCell ref="I29:K29"/>
    <mergeCell ref="I30:K30"/>
    <mergeCell ref="I31:K31"/>
    <mergeCell ref="I32:K32"/>
    <mergeCell ref="I33:K33"/>
    <mergeCell ref="I34:K34"/>
    <mergeCell ref="I35:K35"/>
    <mergeCell ref="I36:K36"/>
    <mergeCell ref="I37:K37"/>
    <mergeCell ref="I38:K38"/>
    <mergeCell ref="I39:K39"/>
    <mergeCell ref="I40:K40"/>
    <mergeCell ref="I41:K41"/>
    <mergeCell ref="I42:K42"/>
    <mergeCell ref="I43:K43"/>
    <mergeCell ref="I44:K44"/>
    <mergeCell ref="I45:K45"/>
    <mergeCell ref="I46:K46"/>
    <mergeCell ref="I47:K47"/>
    <mergeCell ref="I48:K48"/>
    <mergeCell ref="I49:K49"/>
    <mergeCell ref="I50:K50"/>
    <mergeCell ref="I51:K51"/>
    <mergeCell ref="I52:K52"/>
    <mergeCell ref="I53:K53"/>
    <mergeCell ref="I54:K54"/>
    <mergeCell ref="I55:K55"/>
    <mergeCell ref="I56:K56"/>
    <mergeCell ref="I57:K57"/>
    <mergeCell ref="I58:K58"/>
    <mergeCell ref="I59:K59"/>
    <mergeCell ref="I60:K60"/>
    <mergeCell ref="I61:K61"/>
    <mergeCell ref="I62:K62"/>
    <mergeCell ref="I63:K63"/>
    <mergeCell ref="I64:K64"/>
    <mergeCell ref="I65:K65"/>
    <mergeCell ref="I66:K66"/>
    <mergeCell ref="I67:K67"/>
    <mergeCell ref="I68:K68"/>
    <mergeCell ref="I69:K69"/>
    <mergeCell ref="I70:K70"/>
    <mergeCell ref="I71:K71"/>
    <mergeCell ref="I72:K72"/>
    <mergeCell ref="I73:K73"/>
    <mergeCell ref="I74:K74"/>
    <mergeCell ref="I75:K75"/>
    <mergeCell ref="I76:K76"/>
    <mergeCell ref="I77:K77"/>
    <mergeCell ref="I78:K78"/>
    <mergeCell ref="I79:K79"/>
    <mergeCell ref="I80:K80"/>
    <mergeCell ref="I81:K81"/>
    <mergeCell ref="I82:K82"/>
    <mergeCell ref="I83:K83"/>
    <mergeCell ref="I84:K84"/>
    <mergeCell ref="I85:K85"/>
    <mergeCell ref="I86:K86"/>
    <mergeCell ref="I87:K87"/>
    <mergeCell ref="I88:K88"/>
    <mergeCell ref="I89:K89"/>
    <mergeCell ref="I90:K90"/>
    <mergeCell ref="I91:K91"/>
    <mergeCell ref="I92:K92"/>
    <mergeCell ref="I93:K93"/>
    <mergeCell ref="I94:K94"/>
    <mergeCell ref="I95:K95"/>
    <mergeCell ref="I96:K96"/>
    <mergeCell ref="I97:K97"/>
    <mergeCell ref="I98:K98"/>
    <mergeCell ref="I99:K99"/>
    <mergeCell ref="I100:K100"/>
    <mergeCell ref="I101:K101"/>
    <mergeCell ref="I102:K102"/>
    <mergeCell ref="I103:K103"/>
    <mergeCell ref="I104:K104"/>
    <mergeCell ref="I105:K105"/>
    <mergeCell ref="I106:K106"/>
    <mergeCell ref="I107:K107"/>
    <mergeCell ref="I108:K108"/>
    <mergeCell ref="I109:K109"/>
    <mergeCell ref="A111:A112"/>
    <mergeCell ref="B111:B112"/>
    <mergeCell ref="C111:C112"/>
    <mergeCell ref="D111:D112"/>
    <mergeCell ref="E111:E112"/>
    <mergeCell ref="F111:F112"/>
    <mergeCell ref="I112:K112"/>
    <mergeCell ref="I110:K110"/>
    <mergeCell ref="I111:K111"/>
    <mergeCell ref="I113:K113"/>
    <mergeCell ref="I114:K114"/>
    <mergeCell ref="I115:K115"/>
    <mergeCell ref="I116:K116"/>
    <mergeCell ref="I117:K117"/>
    <mergeCell ref="I118:K118"/>
    <mergeCell ref="I119:K119"/>
    <mergeCell ref="I120:K120"/>
    <mergeCell ref="I121:K121"/>
    <mergeCell ref="I122:K122"/>
    <mergeCell ref="I123:K123"/>
    <mergeCell ref="I124:K124"/>
    <mergeCell ref="I126:K126"/>
    <mergeCell ref="I127:K127"/>
    <mergeCell ref="I125:K125"/>
    <mergeCell ref="A126:A130"/>
    <mergeCell ref="B126:B130"/>
    <mergeCell ref="C126:C130"/>
    <mergeCell ref="D126:D130"/>
    <mergeCell ref="E126:E130"/>
    <mergeCell ref="F126:F130"/>
    <mergeCell ref="I130:K130"/>
    <mergeCell ref="I128:K128"/>
    <mergeCell ref="I129:K129"/>
    <mergeCell ref="I131:K131"/>
    <mergeCell ref="I132:K132"/>
    <mergeCell ref="I133:K133"/>
    <mergeCell ref="I134:K134"/>
    <mergeCell ref="I135:K135"/>
    <mergeCell ref="I136:K136"/>
    <mergeCell ref="I137:K137"/>
    <mergeCell ref="I138:K138"/>
    <mergeCell ref="I139:K139"/>
    <mergeCell ref="I140:K140"/>
    <mergeCell ref="I141:K141"/>
    <mergeCell ref="I142:K142"/>
    <mergeCell ref="I143:K143"/>
    <mergeCell ref="I144:K144"/>
    <mergeCell ref="I145:K145"/>
    <mergeCell ref="I146:K146"/>
    <mergeCell ref="I147:K147"/>
    <mergeCell ref="I148:K148"/>
    <mergeCell ref="I149:K149"/>
    <mergeCell ref="I150:K150"/>
    <mergeCell ref="I151:K151"/>
    <mergeCell ref="I152:K152"/>
    <mergeCell ref="I153:K153"/>
    <mergeCell ref="I154:K154"/>
    <mergeCell ref="I155:K155"/>
    <mergeCell ref="I156:K156"/>
    <mergeCell ref="I157:K157"/>
    <mergeCell ref="I158:K158"/>
    <mergeCell ref="I159:K159"/>
    <mergeCell ref="I160:K160"/>
    <mergeCell ref="I161:K161"/>
    <mergeCell ref="I162:K162"/>
    <mergeCell ref="I163:K163"/>
    <mergeCell ref="I164:K164"/>
    <mergeCell ref="I165:K165"/>
    <mergeCell ref="I166:K166"/>
    <mergeCell ref="I167:K167"/>
    <mergeCell ref="I168:K168"/>
    <mergeCell ref="I169:K169"/>
    <mergeCell ref="I170:K170"/>
    <mergeCell ref="I171:K171"/>
    <mergeCell ref="I172:K172"/>
    <mergeCell ref="I173:K173"/>
    <mergeCell ref="I174:K174"/>
    <mergeCell ref="I175:K175"/>
    <mergeCell ref="I176:K176"/>
    <mergeCell ref="I177:K177"/>
    <mergeCell ref="G206:H206"/>
    <mergeCell ref="G207:H207"/>
    <mergeCell ref="G208:H208"/>
    <mergeCell ref="G209:H209"/>
    <mergeCell ref="G210:H210"/>
    <mergeCell ref="G211:H211"/>
    <mergeCell ref="G212:H212"/>
    <mergeCell ref="G213:H213"/>
    <mergeCell ref="G214:H214"/>
    <mergeCell ref="G215:H215"/>
    <mergeCell ref="G216:H216"/>
    <mergeCell ref="G217:H217"/>
    <mergeCell ref="G218:H218"/>
    <mergeCell ref="G219:H219"/>
    <mergeCell ref="G220:H220"/>
    <mergeCell ref="G221:H221"/>
    <mergeCell ref="G222:H222"/>
    <mergeCell ref="G223:H223"/>
    <mergeCell ref="G224:H224"/>
    <mergeCell ref="G225:H225"/>
    <mergeCell ref="G226:H226"/>
    <mergeCell ref="G227:H227"/>
    <mergeCell ref="G228:H228"/>
    <mergeCell ref="G229:H229"/>
    <mergeCell ref="G230:H230"/>
    <mergeCell ref="G231:H231"/>
    <mergeCell ref="G232:H232"/>
    <mergeCell ref="G233:H233"/>
    <mergeCell ref="G240:H240"/>
    <mergeCell ref="G241:H241"/>
    <mergeCell ref="A242:D242"/>
    <mergeCell ref="G242:H242"/>
    <mergeCell ref="G234:H234"/>
    <mergeCell ref="G235:H235"/>
    <mergeCell ref="G236:H236"/>
    <mergeCell ref="G237:H237"/>
    <mergeCell ref="G238:H238"/>
    <mergeCell ref="G239:H239"/>
    <mergeCell ref="A241:D241"/>
    <mergeCell ref="I178:K178"/>
    <mergeCell ref="I179:K179"/>
    <mergeCell ref="I180:K180"/>
    <mergeCell ref="I181:K181"/>
    <mergeCell ref="I182:K182"/>
    <mergeCell ref="I183:K183"/>
    <mergeCell ref="I184:K184"/>
    <mergeCell ref="D189:D192"/>
    <mergeCell ref="E189:E192"/>
    <mergeCell ref="I188:K188"/>
    <mergeCell ref="I189:K189"/>
    <mergeCell ref="I185:K185"/>
    <mergeCell ref="I186:K186"/>
    <mergeCell ref="I187:K187"/>
    <mergeCell ref="A189:A192"/>
    <mergeCell ref="B189:B192"/>
    <mergeCell ref="C189:C192"/>
    <mergeCell ref="F189:F192"/>
    <mergeCell ref="I192:K192"/>
    <mergeCell ref="I190:K190"/>
    <mergeCell ref="I191:K191"/>
    <mergeCell ref="I193:K193"/>
    <mergeCell ref="I194:K194"/>
    <mergeCell ref="I195:K195"/>
    <mergeCell ref="I196:K196"/>
    <mergeCell ref="I197:K197"/>
    <mergeCell ref="I198:K198"/>
    <mergeCell ref="I199:K199"/>
    <mergeCell ref="I200:K200"/>
    <mergeCell ref="I201:K201"/>
    <mergeCell ref="I202:K202"/>
    <mergeCell ref="A203:D203"/>
    <mergeCell ref="H203:M203"/>
    <mergeCell ref="A204:B204"/>
    <mergeCell ref="G204:H204"/>
    <mergeCell ref="A205:A206"/>
    <mergeCell ref="B205:B206"/>
    <mergeCell ref="C205:C206"/>
    <mergeCell ref="D205:D206"/>
    <mergeCell ref="G205:H205"/>
  </mergeCells>
  <conditionalFormatting sqref="E6:F111 E124:F189 E193:F203 N6:Q203">
    <cfRule type="cellIs" dxfId="0" priority="1" operator="equal">
      <formula>0</formula>
    </cfRule>
  </conditionalFormatting>
  <conditionalFormatting sqref="E6:F111 E124:F189 E202:F203 N6:Q203">
    <cfRule type="cellIs" dxfId="1" priority="2" operator="equal">
      <formula>"n/a"</formula>
    </cfRule>
  </conditionalFormatting>
  <conditionalFormatting sqref="E113:F125 E193:F201">
    <cfRule type="cellIs" dxfId="0" priority="3" operator="equal">
      <formula>"n/a"</formula>
    </cfRule>
  </conditionalFormatting>
  <conditionalFormatting sqref="E113:F125">
    <cfRule type="cellIs" dxfId="0" priority="4" operator="equal">
      <formula>0</formula>
    </cfRule>
  </conditionalFormatting>
  <conditionalFormatting sqref="H6:I202 L6:M202">
    <cfRule type="cellIs" dxfId="2" priority="5" operator="equal">
      <formula>0</formula>
    </cfRule>
  </conditionalFormatting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5" max="5" width="50.88"/>
    <col customWidth="1" min="7" max="7" width="16.88"/>
  </cols>
  <sheetData>
    <row r="3" ht="51.75" customHeight="1">
      <c r="B3" s="1" t="s">
        <v>0</v>
      </c>
      <c r="F3" s="2"/>
      <c r="G3" s="3" t="s">
        <v>1</v>
      </c>
      <c r="H3" s="3"/>
    </row>
    <row r="4"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</row>
    <row r="5">
      <c r="B5" s="4" t="s">
        <v>12</v>
      </c>
      <c r="C5" s="4" t="s">
        <v>13</v>
      </c>
      <c r="D5" s="5" t="s">
        <v>14</v>
      </c>
      <c r="E5" s="4" t="s">
        <v>15</v>
      </c>
      <c r="F5" s="5">
        <v>1.0</v>
      </c>
      <c r="G5" s="6">
        <v>1.0</v>
      </c>
      <c r="H5" s="7">
        <v>3604.34</v>
      </c>
      <c r="I5" s="2" t="b">
        <v>1</v>
      </c>
      <c r="J5" s="2" t="s">
        <v>16</v>
      </c>
      <c r="K5" s="8">
        <v>1.0</v>
      </c>
      <c r="M5" s="9">
        <v>1.0</v>
      </c>
      <c r="N5" s="10"/>
    </row>
    <row r="6">
      <c r="B6" s="4" t="s">
        <v>17</v>
      </c>
      <c r="C6" s="4" t="s">
        <v>13</v>
      </c>
      <c r="D6" s="5" t="s">
        <v>14</v>
      </c>
      <c r="E6" s="4" t="s">
        <v>18</v>
      </c>
      <c r="F6" s="5">
        <v>1.0</v>
      </c>
      <c r="G6" s="6">
        <v>1254.4</v>
      </c>
      <c r="H6" s="11">
        <v>3604.34</v>
      </c>
      <c r="I6" s="2" t="b">
        <v>1</v>
      </c>
      <c r="J6" s="2" t="s">
        <v>19</v>
      </c>
      <c r="K6" s="8">
        <v>0.9999</v>
      </c>
      <c r="M6" s="9">
        <v>1.0</v>
      </c>
      <c r="N6" s="10"/>
    </row>
    <row r="7">
      <c r="B7" s="4" t="s">
        <v>20</v>
      </c>
      <c r="C7" s="4" t="s">
        <v>13</v>
      </c>
      <c r="D7" s="5" t="s">
        <v>14</v>
      </c>
      <c r="E7" s="4" t="s">
        <v>21</v>
      </c>
      <c r="F7" s="5">
        <v>1.0</v>
      </c>
      <c r="G7" s="6">
        <v>1.0</v>
      </c>
      <c r="H7" s="7">
        <v>36037.66</v>
      </c>
      <c r="I7" s="2" t="b">
        <v>1</v>
      </c>
      <c r="J7" s="2" t="s">
        <v>19</v>
      </c>
      <c r="K7" s="8">
        <v>0.9999</v>
      </c>
      <c r="M7" s="9">
        <v>1.0</v>
      </c>
      <c r="N7" s="10"/>
    </row>
    <row r="8">
      <c r="B8" s="4" t="s">
        <v>22</v>
      </c>
      <c r="C8" s="4" t="s">
        <v>13</v>
      </c>
      <c r="D8" s="5" t="s">
        <v>14</v>
      </c>
      <c r="E8" s="4" t="s">
        <v>23</v>
      </c>
      <c r="F8" s="5">
        <v>1.0</v>
      </c>
      <c r="G8" s="6">
        <v>1.0</v>
      </c>
      <c r="H8" s="7">
        <v>36037.66</v>
      </c>
      <c r="I8" s="2" t="b">
        <v>1</v>
      </c>
      <c r="J8" s="2" t="s">
        <v>24</v>
      </c>
      <c r="K8" s="8">
        <v>0.8782</v>
      </c>
      <c r="M8" s="9">
        <v>15524.0</v>
      </c>
      <c r="N8" s="10"/>
    </row>
    <row r="9">
      <c r="B9" s="4" t="s">
        <v>25</v>
      </c>
      <c r="C9" s="4" t="s">
        <v>13</v>
      </c>
      <c r="D9" s="5" t="s">
        <v>14</v>
      </c>
      <c r="E9" s="4" t="s">
        <v>26</v>
      </c>
      <c r="F9" s="5">
        <v>1.0</v>
      </c>
      <c r="G9" s="6">
        <v>648.8</v>
      </c>
      <c r="H9" s="7">
        <v>54056.49</v>
      </c>
      <c r="I9" s="2" t="b">
        <v>1</v>
      </c>
      <c r="J9" s="2" t="s">
        <v>27</v>
      </c>
      <c r="K9" s="8">
        <v>1.0</v>
      </c>
      <c r="M9" s="9">
        <v>1.0</v>
      </c>
      <c r="N9" s="10"/>
    </row>
    <row r="10">
      <c r="B10" s="4" t="s">
        <v>28</v>
      </c>
      <c r="C10" s="4" t="s">
        <v>13</v>
      </c>
      <c r="D10" s="5" t="s">
        <v>14</v>
      </c>
      <c r="E10" s="4" t="s">
        <v>29</v>
      </c>
      <c r="F10" s="5">
        <v>1.0</v>
      </c>
      <c r="G10" s="6">
        <v>1.0</v>
      </c>
      <c r="H10" s="7">
        <v>36037.66</v>
      </c>
      <c r="I10" s="2" t="b">
        <v>1</v>
      </c>
      <c r="J10" s="2" t="s">
        <v>30</v>
      </c>
      <c r="K10" s="8">
        <v>1.0</v>
      </c>
      <c r="M10" s="9">
        <v>1.0</v>
      </c>
      <c r="N10" s="10"/>
    </row>
    <row r="11">
      <c r="B11" s="4" t="s">
        <v>31</v>
      </c>
      <c r="C11" s="4" t="s">
        <v>13</v>
      </c>
      <c r="D11" s="5" t="s">
        <v>14</v>
      </c>
      <c r="E11" s="4" t="s">
        <v>32</v>
      </c>
      <c r="F11" s="5">
        <v>1.0</v>
      </c>
      <c r="G11" s="6">
        <v>1.0</v>
      </c>
      <c r="H11" s="7">
        <v>54056.49</v>
      </c>
      <c r="I11" s="2" t="b">
        <v>1</v>
      </c>
      <c r="J11" s="2" t="s">
        <v>33</v>
      </c>
      <c r="K11" s="8">
        <v>1.0</v>
      </c>
      <c r="M11" s="9">
        <v>1.0</v>
      </c>
      <c r="N11" s="10"/>
    </row>
    <row r="12">
      <c r="B12" s="4" t="s">
        <v>34</v>
      </c>
      <c r="C12" s="4" t="s">
        <v>13</v>
      </c>
      <c r="D12" s="5" t="s">
        <v>14</v>
      </c>
      <c r="E12" s="4" t="s">
        <v>35</v>
      </c>
      <c r="F12" s="5">
        <v>1.0</v>
      </c>
      <c r="G12" s="6">
        <v>1.0</v>
      </c>
      <c r="H12" s="7">
        <v>54056.49</v>
      </c>
      <c r="I12" s="2" t="b">
        <v>1</v>
      </c>
      <c r="J12" s="2" t="s">
        <v>36</v>
      </c>
      <c r="K12" s="8">
        <v>0.8941</v>
      </c>
      <c r="M12" s="9">
        <v>16410.0</v>
      </c>
      <c r="N12" s="10"/>
    </row>
    <row r="13">
      <c r="B13" s="4" t="s">
        <v>37</v>
      </c>
      <c r="C13" s="4" t="s">
        <v>13</v>
      </c>
      <c r="D13" s="5" t="s">
        <v>14</v>
      </c>
      <c r="E13" s="4" t="s">
        <v>38</v>
      </c>
      <c r="F13" s="5">
        <v>1.0</v>
      </c>
      <c r="G13" s="6">
        <v>8649.2</v>
      </c>
      <c r="H13" s="7">
        <v>54056.49</v>
      </c>
      <c r="I13" s="2" t="b">
        <v>1</v>
      </c>
      <c r="J13" s="2" t="s">
        <v>39</v>
      </c>
      <c r="K13" s="8">
        <v>1.0</v>
      </c>
      <c r="M13" s="9">
        <v>1.0</v>
      </c>
      <c r="N13" s="10"/>
    </row>
    <row r="14">
      <c r="B14" s="4" t="s">
        <v>40</v>
      </c>
      <c r="C14" s="4" t="s">
        <v>13</v>
      </c>
      <c r="D14" s="5" t="s">
        <v>14</v>
      </c>
      <c r="E14" s="4" t="s">
        <v>41</v>
      </c>
      <c r="F14" s="5">
        <v>1.0</v>
      </c>
      <c r="G14" s="6">
        <v>1730.0</v>
      </c>
      <c r="H14" s="7">
        <v>144150.63</v>
      </c>
      <c r="I14" s="2" t="b">
        <v>1</v>
      </c>
      <c r="J14" s="2" t="s">
        <v>42</v>
      </c>
      <c r="K14" s="8">
        <v>1.0</v>
      </c>
      <c r="M14" s="9">
        <v>1.0</v>
      </c>
      <c r="N14" s="10"/>
    </row>
    <row r="15">
      <c r="B15" s="4" t="s">
        <v>43</v>
      </c>
      <c r="C15" s="4" t="s">
        <v>13</v>
      </c>
      <c r="D15" s="5" t="s">
        <v>14</v>
      </c>
      <c r="E15" s="4" t="s">
        <v>44</v>
      </c>
      <c r="F15" s="5">
        <v>1.0</v>
      </c>
      <c r="G15" s="6">
        <v>1.0</v>
      </c>
      <c r="H15" s="7">
        <v>72075.32</v>
      </c>
      <c r="I15" s="2" t="b">
        <v>1</v>
      </c>
      <c r="J15" s="2" t="s">
        <v>45</v>
      </c>
      <c r="K15" s="8">
        <v>1.0</v>
      </c>
      <c r="M15" s="9">
        <v>1.0</v>
      </c>
      <c r="N15" s="10"/>
    </row>
    <row r="16">
      <c r="B16" s="4" t="s">
        <v>46</v>
      </c>
      <c r="C16" s="4" t="s">
        <v>13</v>
      </c>
      <c r="D16" s="5" t="s">
        <v>14</v>
      </c>
      <c r="E16" s="4" t="s">
        <v>47</v>
      </c>
      <c r="F16" s="5">
        <v>1.0</v>
      </c>
      <c r="G16" s="6">
        <v>1.0</v>
      </c>
      <c r="H16" s="7">
        <v>36037.66</v>
      </c>
      <c r="I16" s="2" t="b">
        <v>1</v>
      </c>
      <c r="J16" s="2" t="s">
        <v>48</v>
      </c>
      <c r="K16" s="8">
        <v>1.0</v>
      </c>
      <c r="M16" s="9">
        <v>1.0</v>
      </c>
      <c r="N16" s="10"/>
    </row>
    <row r="17">
      <c r="B17" s="4" t="s">
        <v>49</v>
      </c>
      <c r="C17" s="4" t="s">
        <v>13</v>
      </c>
      <c r="D17" s="5" t="s">
        <v>14</v>
      </c>
      <c r="E17" s="4" t="s">
        <v>50</v>
      </c>
      <c r="F17" s="5">
        <v>1.0</v>
      </c>
      <c r="G17" s="6">
        <v>1.0</v>
      </c>
      <c r="H17" s="7">
        <v>18018.83</v>
      </c>
      <c r="I17" s="2" t="b">
        <v>1</v>
      </c>
      <c r="J17" s="2" t="s">
        <v>51</v>
      </c>
      <c r="K17" s="8">
        <v>1.0</v>
      </c>
      <c r="M17" s="9">
        <v>1.0</v>
      </c>
      <c r="N17" s="10"/>
    </row>
    <row r="18">
      <c r="B18" s="4" t="s">
        <v>52</v>
      </c>
      <c r="C18" s="4" t="s">
        <v>13</v>
      </c>
      <c r="D18" s="5" t="s">
        <v>14</v>
      </c>
      <c r="E18" s="4" t="s">
        <v>53</v>
      </c>
      <c r="F18" s="5">
        <v>1.0</v>
      </c>
      <c r="G18" s="6">
        <v>864.8</v>
      </c>
      <c r="H18" s="7">
        <v>72075.32</v>
      </c>
      <c r="I18" s="2" t="b">
        <v>1</v>
      </c>
      <c r="J18" s="2" t="s">
        <v>54</v>
      </c>
      <c r="K18" s="8">
        <v>1.0</v>
      </c>
      <c r="M18" s="9">
        <v>1.0</v>
      </c>
      <c r="N18" s="10"/>
    </row>
    <row r="19">
      <c r="B19" s="4" t="s">
        <v>56</v>
      </c>
      <c r="C19" s="4" t="s">
        <v>13</v>
      </c>
      <c r="D19" s="5" t="s">
        <v>14</v>
      </c>
      <c r="E19" s="4" t="s">
        <v>58</v>
      </c>
      <c r="F19" s="5">
        <v>1.0</v>
      </c>
      <c r="G19" s="6">
        <v>864.8</v>
      </c>
      <c r="H19" s="7">
        <v>72075.32</v>
      </c>
      <c r="I19" s="2" t="b">
        <v>1</v>
      </c>
      <c r="J19" s="2" t="s">
        <v>59</v>
      </c>
      <c r="K19" s="8">
        <v>0.9032</v>
      </c>
      <c r="M19" s="9">
        <v>5005.47</v>
      </c>
      <c r="N19" s="10"/>
    </row>
    <row r="20">
      <c r="B20" s="4" t="s">
        <v>60</v>
      </c>
      <c r="C20" s="4" t="s">
        <v>13</v>
      </c>
      <c r="D20" s="5" t="s">
        <v>14</v>
      </c>
      <c r="E20" s="4" t="s">
        <v>61</v>
      </c>
      <c r="F20" s="5">
        <v>1.0</v>
      </c>
      <c r="G20" s="6">
        <v>1.0</v>
      </c>
      <c r="H20" s="7">
        <v>18018.83</v>
      </c>
      <c r="I20" s="2" t="b">
        <v>1</v>
      </c>
      <c r="J20" s="2" t="s">
        <v>19</v>
      </c>
      <c r="K20" s="8">
        <v>0.9999</v>
      </c>
      <c r="M20" s="9">
        <v>1.0</v>
      </c>
      <c r="N20" s="10"/>
    </row>
    <row r="21">
      <c r="B21" s="4" t="s">
        <v>63</v>
      </c>
      <c r="C21" s="4" t="s">
        <v>13</v>
      </c>
      <c r="D21" s="5" t="s">
        <v>14</v>
      </c>
      <c r="E21" s="4" t="s">
        <v>64</v>
      </c>
      <c r="F21" s="5">
        <v>1.0</v>
      </c>
      <c r="G21" s="6">
        <v>1.0</v>
      </c>
      <c r="H21" s="7">
        <v>18018.83</v>
      </c>
      <c r="I21" s="2" t="b">
        <v>1</v>
      </c>
      <c r="J21" s="2" t="s">
        <v>65</v>
      </c>
      <c r="K21" s="8">
        <v>0.9216</v>
      </c>
      <c r="M21" s="9">
        <v>7767.72</v>
      </c>
      <c r="N21" s="10"/>
    </row>
    <row r="22">
      <c r="B22" s="4" t="s">
        <v>66</v>
      </c>
      <c r="C22" s="4" t="s">
        <v>13</v>
      </c>
      <c r="D22" s="5" t="s">
        <v>14</v>
      </c>
      <c r="E22" s="4" t="s">
        <v>67</v>
      </c>
      <c r="F22" s="5">
        <v>1.0</v>
      </c>
      <c r="G22" s="6">
        <v>1.0</v>
      </c>
      <c r="H22" s="7">
        <v>18018.83</v>
      </c>
      <c r="I22" s="2" t="b">
        <v>1</v>
      </c>
      <c r="J22" s="2" t="s">
        <v>68</v>
      </c>
      <c r="K22" s="8">
        <v>1.0</v>
      </c>
      <c r="M22" s="9">
        <v>1.0</v>
      </c>
      <c r="N22" s="10"/>
    </row>
    <row r="23">
      <c r="B23" s="4" t="s">
        <v>69</v>
      </c>
      <c r="C23" s="4" t="s">
        <v>13</v>
      </c>
      <c r="D23" s="5" t="s">
        <v>14</v>
      </c>
      <c r="E23" s="4" t="s">
        <v>70</v>
      </c>
      <c r="F23" s="5">
        <v>1.0</v>
      </c>
      <c r="G23" s="6">
        <v>5766.0</v>
      </c>
      <c r="H23" s="7">
        <v>36037.66</v>
      </c>
      <c r="I23" s="2" t="b">
        <v>1</v>
      </c>
      <c r="J23" s="2" t="s">
        <v>73</v>
      </c>
      <c r="K23" s="8">
        <v>0.7621</v>
      </c>
      <c r="M23" s="9">
        <v>8508.27</v>
      </c>
      <c r="N23" s="10"/>
    </row>
    <row r="24">
      <c r="B24" s="4" t="s">
        <v>74</v>
      </c>
      <c r="C24" s="4" t="s">
        <v>13</v>
      </c>
      <c r="D24" s="5" t="s">
        <v>14</v>
      </c>
      <c r="E24" s="4" t="s">
        <v>75</v>
      </c>
      <c r="F24" s="5">
        <v>1.0</v>
      </c>
      <c r="G24" s="6">
        <v>1441.6</v>
      </c>
      <c r="H24" s="7">
        <v>18018.83</v>
      </c>
      <c r="I24" s="2" t="b">
        <v>1</v>
      </c>
      <c r="J24" s="2" t="s">
        <v>76</v>
      </c>
      <c r="K24" s="8">
        <v>1.0</v>
      </c>
      <c r="M24" s="9">
        <v>1.0</v>
      </c>
      <c r="N24" s="10"/>
    </row>
    <row r="25">
      <c r="B25" s="4" t="s">
        <v>77</v>
      </c>
      <c r="C25" s="4" t="s">
        <v>13</v>
      </c>
      <c r="D25" s="5" t="s">
        <v>14</v>
      </c>
      <c r="E25" s="4" t="s">
        <v>78</v>
      </c>
      <c r="F25" s="5">
        <v>1.0</v>
      </c>
      <c r="G25" s="6">
        <v>2378.4</v>
      </c>
      <c r="H25" s="7">
        <v>198208.55</v>
      </c>
      <c r="I25" s="2" t="b">
        <v>1</v>
      </c>
      <c r="J25" s="2" t="s">
        <v>79</v>
      </c>
      <c r="K25" s="8">
        <v>0.8644</v>
      </c>
      <c r="M25" s="9">
        <v>11764.14</v>
      </c>
      <c r="N25" s="10"/>
    </row>
    <row r="26">
      <c r="B26" s="4" t="s">
        <v>80</v>
      </c>
      <c r="C26" s="4" t="s">
        <v>13</v>
      </c>
      <c r="D26" s="5" t="s">
        <v>14</v>
      </c>
      <c r="E26" s="4" t="s">
        <v>81</v>
      </c>
      <c r="F26" s="5">
        <v>1.0</v>
      </c>
      <c r="G26" s="6">
        <v>1.0</v>
      </c>
      <c r="H26" s="7">
        <v>54056.49</v>
      </c>
      <c r="I26" s="2" t="b">
        <v>1</v>
      </c>
      <c r="J26" s="2" t="s">
        <v>82</v>
      </c>
      <c r="K26" s="8">
        <v>1.0</v>
      </c>
      <c r="M26" s="9">
        <v>1.0</v>
      </c>
      <c r="N26" s="10"/>
    </row>
    <row r="27">
      <c r="B27" s="4" t="s">
        <v>84</v>
      </c>
      <c r="C27" s="4" t="s">
        <v>13</v>
      </c>
      <c r="D27" s="5" t="s">
        <v>14</v>
      </c>
      <c r="E27" s="4" t="s">
        <v>85</v>
      </c>
      <c r="F27" s="5">
        <v>1.0</v>
      </c>
      <c r="G27" s="6">
        <v>4324.4</v>
      </c>
      <c r="H27" s="7">
        <v>54056.49</v>
      </c>
      <c r="I27" s="2" t="b">
        <v>1</v>
      </c>
      <c r="J27" s="2" t="s">
        <v>86</v>
      </c>
      <c r="K27" s="8">
        <v>1.0</v>
      </c>
      <c r="M27" s="9">
        <v>1.0</v>
      </c>
      <c r="N27" s="10"/>
    </row>
    <row r="28">
      <c r="B28" s="4" t="s">
        <v>87</v>
      </c>
      <c r="C28" s="4" t="s">
        <v>13</v>
      </c>
      <c r="D28" s="5" t="s">
        <v>14</v>
      </c>
      <c r="E28" s="4" t="s">
        <v>88</v>
      </c>
      <c r="F28" s="5">
        <v>1.0</v>
      </c>
      <c r="G28" s="6">
        <v>1.0</v>
      </c>
      <c r="H28" s="7">
        <v>54056.49</v>
      </c>
      <c r="I28" s="2" t="b">
        <v>1</v>
      </c>
      <c r="J28" s="2" t="s">
        <v>19</v>
      </c>
      <c r="K28" s="8">
        <v>0.9999</v>
      </c>
      <c r="M28" s="9">
        <v>1.0</v>
      </c>
      <c r="N28" s="10"/>
    </row>
    <row r="29">
      <c r="B29" s="4" t="s">
        <v>90</v>
      </c>
      <c r="C29" s="4" t="s">
        <v>13</v>
      </c>
      <c r="D29" s="5" t="s">
        <v>14</v>
      </c>
      <c r="E29" s="4" t="s">
        <v>91</v>
      </c>
      <c r="F29" s="5">
        <v>1.0</v>
      </c>
      <c r="G29" s="6">
        <v>1.0</v>
      </c>
      <c r="H29" s="7">
        <v>54056.49</v>
      </c>
      <c r="I29" s="2" t="b">
        <v>1</v>
      </c>
      <c r="J29" s="2" t="s">
        <v>92</v>
      </c>
      <c r="K29" s="8">
        <v>1.0</v>
      </c>
      <c r="M29" s="9">
        <v>1.0</v>
      </c>
      <c r="N29" s="10"/>
    </row>
    <row r="30">
      <c r="B30" s="4" t="s">
        <v>93</v>
      </c>
      <c r="C30" s="4" t="s">
        <v>13</v>
      </c>
      <c r="D30" s="5" t="s">
        <v>14</v>
      </c>
      <c r="E30" s="4" t="s">
        <v>94</v>
      </c>
      <c r="F30" s="5">
        <v>1.0</v>
      </c>
      <c r="G30" s="6">
        <v>4324.4</v>
      </c>
      <c r="H30" s="7">
        <v>54056.49</v>
      </c>
      <c r="I30" s="2" t="b">
        <v>1</v>
      </c>
      <c r="J30" s="2" t="s">
        <v>95</v>
      </c>
      <c r="K30" s="8">
        <v>1.0</v>
      </c>
      <c r="M30" s="9">
        <v>1.0</v>
      </c>
      <c r="N30" s="10"/>
    </row>
    <row r="31">
      <c r="B31" s="4" t="s">
        <v>97</v>
      </c>
      <c r="C31" s="4" t="s">
        <v>13</v>
      </c>
      <c r="D31" s="5" t="s">
        <v>14</v>
      </c>
      <c r="E31" s="4" t="s">
        <v>98</v>
      </c>
      <c r="F31" s="5">
        <v>1.0</v>
      </c>
      <c r="G31" s="6">
        <v>648.8</v>
      </c>
      <c r="H31" s="7">
        <v>54056.49</v>
      </c>
      <c r="I31" s="2" t="b">
        <v>1</v>
      </c>
      <c r="J31" s="2" t="s">
        <v>99</v>
      </c>
      <c r="K31" s="8">
        <v>0.8915</v>
      </c>
      <c r="M31" s="9">
        <v>20705.0</v>
      </c>
      <c r="N31" s="10"/>
    </row>
    <row r="32">
      <c r="B32" s="4" t="s">
        <v>101</v>
      </c>
      <c r="C32" s="4" t="s">
        <v>13</v>
      </c>
      <c r="D32" s="5" t="s">
        <v>14</v>
      </c>
      <c r="E32" s="4" t="s">
        <v>102</v>
      </c>
      <c r="F32" s="5">
        <v>1.0</v>
      </c>
      <c r="G32" s="6">
        <v>5189.6</v>
      </c>
      <c r="H32" s="7">
        <v>108112.98</v>
      </c>
      <c r="I32" s="2" t="b">
        <v>1</v>
      </c>
      <c r="J32" s="2" t="s">
        <v>103</v>
      </c>
      <c r="K32" s="8">
        <v>0.8542</v>
      </c>
      <c r="M32" s="9">
        <v>14590.99</v>
      </c>
      <c r="N32" s="10"/>
    </row>
    <row r="33">
      <c r="B33" s="4" t="s">
        <v>105</v>
      </c>
      <c r="C33" s="4" t="s">
        <v>13</v>
      </c>
      <c r="D33" s="5" t="s">
        <v>14</v>
      </c>
      <c r="E33" s="4" t="s">
        <v>106</v>
      </c>
      <c r="F33" s="5">
        <v>1.0</v>
      </c>
      <c r="G33" s="6">
        <v>6486.8</v>
      </c>
      <c r="H33" s="7">
        <v>540567.73</v>
      </c>
      <c r="I33" s="2" t="b">
        <v>1</v>
      </c>
      <c r="J33" s="2" t="s">
        <v>107</v>
      </c>
      <c r="K33" s="8">
        <v>1.0</v>
      </c>
      <c r="M33" s="9">
        <v>1.0</v>
      </c>
      <c r="N33" s="10"/>
    </row>
    <row r="34">
      <c r="B34" s="4" t="s">
        <v>109</v>
      </c>
      <c r="C34" s="4" t="s">
        <v>13</v>
      </c>
      <c r="D34" s="5" t="s">
        <v>14</v>
      </c>
      <c r="E34" s="4" t="s">
        <v>110</v>
      </c>
      <c r="F34" s="5">
        <v>1.0</v>
      </c>
      <c r="G34" s="6">
        <v>1.0</v>
      </c>
      <c r="H34" s="7">
        <v>36037.66</v>
      </c>
      <c r="I34" s="2" t="b">
        <v>1</v>
      </c>
      <c r="J34" s="2" t="s">
        <v>82</v>
      </c>
      <c r="K34" s="8">
        <v>1.0</v>
      </c>
      <c r="M34" s="9">
        <v>1.0</v>
      </c>
      <c r="N34" s="10"/>
    </row>
    <row r="35">
      <c r="B35" s="4" t="s">
        <v>111</v>
      </c>
      <c r="C35" s="4" t="s">
        <v>13</v>
      </c>
      <c r="D35" s="5" t="s">
        <v>14</v>
      </c>
      <c r="E35" s="4" t="s">
        <v>112</v>
      </c>
      <c r="F35" s="5">
        <v>1.0</v>
      </c>
      <c r="G35" s="6">
        <v>1.0</v>
      </c>
      <c r="H35" s="7">
        <v>54056.49</v>
      </c>
      <c r="I35" s="2" t="b">
        <v>1</v>
      </c>
      <c r="J35" s="2" t="s">
        <v>19</v>
      </c>
      <c r="K35" s="8">
        <v>0.9999</v>
      </c>
      <c r="M35" s="9">
        <v>1.0</v>
      </c>
      <c r="N35" s="10"/>
    </row>
    <row r="36">
      <c r="B36" s="4" t="s">
        <v>113</v>
      </c>
      <c r="C36" s="4" t="s">
        <v>13</v>
      </c>
      <c r="D36" s="5" t="s">
        <v>14</v>
      </c>
      <c r="E36" s="4" t="s">
        <v>114</v>
      </c>
      <c r="F36" s="5">
        <v>1.0</v>
      </c>
      <c r="G36" s="6">
        <v>1.0</v>
      </c>
      <c r="H36" s="7">
        <v>54056.49</v>
      </c>
      <c r="I36" s="2" t="b">
        <v>1</v>
      </c>
      <c r="J36" s="2" t="s">
        <v>115</v>
      </c>
      <c r="K36" s="8">
        <v>0.8841</v>
      </c>
      <c r="M36" s="9">
        <v>2737.56</v>
      </c>
      <c r="N36" s="10"/>
    </row>
    <row r="37">
      <c r="B37" s="4" t="s">
        <v>116</v>
      </c>
      <c r="C37" s="4" t="s">
        <v>13</v>
      </c>
      <c r="D37" s="5" t="s">
        <v>14</v>
      </c>
      <c r="E37" s="4" t="s">
        <v>118</v>
      </c>
      <c r="F37" s="5">
        <v>1.0</v>
      </c>
      <c r="G37" s="6">
        <v>720.8</v>
      </c>
      <c r="H37" s="7">
        <v>3604.34</v>
      </c>
      <c r="I37" s="2" t="b">
        <v>1</v>
      </c>
      <c r="J37" s="2" t="s">
        <v>120</v>
      </c>
      <c r="K37" s="8">
        <v>0.9634</v>
      </c>
      <c r="M37" s="9">
        <v>1763.08</v>
      </c>
      <c r="N37" s="10"/>
    </row>
    <row r="38">
      <c r="B38" s="4" t="s">
        <v>122</v>
      </c>
      <c r="C38" s="4" t="s">
        <v>13</v>
      </c>
      <c r="D38" s="5" t="s">
        <v>14</v>
      </c>
      <c r="E38" s="4" t="s">
        <v>123</v>
      </c>
      <c r="F38" s="5">
        <v>1.0</v>
      </c>
      <c r="G38" s="6">
        <v>1398.4</v>
      </c>
      <c r="H38" s="7">
        <v>3604.34</v>
      </c>
      <c r="I38" s="2" t="b">
        <v>1</v>
      </c>
      <c r="J38" s="2" t="s">
        <v>124</v>
      </c>
      <c r="K38" s="8">
        <v>1.0</v>
      </c>
      <c r="M38" s="9">
        <v>1.0</v>
      </c>
      <c r="N38" s="10"/>
    </row>
    <row r="39">
      <c r="B39" s="4" t="s">
        <v>126</v>
      </c>
      <c r="C39" s="4" t="s">
        <v>13</v>
      </c>
      <c r="D39" s="5" t="s">
        <v>14</v>
      </c>
      <c r="E39" s="4" t="s">
        <v>127</v>
      </c>
      <c r="F39" s="5">
        <v>1.0</v>
      </c>
      <c r="G39" s="6">
        <v>1.0</v>
      </c>
      <c r="H39" s="7">
        <v>3604.34</v>
      </c>
      <c r="I39" s="2" t="b">
        <v>1</v>
      </c>
      <c r="J39" s="2" t="s">
        <v>129</v>
      </c>
      <c r="K39" s="8">
        <v>1.0</v>
      </c>
      <c r="M39" s="9">
        <v>1.0</v>
      </c>
      <c r="N39" s="10"/>
    </row>
    <row r="40">
      <c r="B40" s="4" t="s">
        <v>131</v>
      </c>
      <c r="C40" s="4" t="s">
        <v>13</v>
      </c>
      <c r="D40" s="5" t="s">
        <v>14</v>
      </c>
      <c r="E40" s="4" t="s">
        <v>132</v>
      </c>
      <c r="F40" s="5">
        <v>1.0</v>
      </c>
      <c r="G40" s="6">
        <v>864.8</v>
      </c>
      <c r="H40" s="7">
        <v>18018.83</v>
      </c>
      <c r="I40" s="2" t="b">
        <v>1</v>
      </c>
      <c r="J40" s="2" t="s">
        <v>133</v>
      </c>
      <c r="K40" s="8">
        <v>0.8354</v>
      </c>
      <c r="M40" s="9">
        <v>5672.18</v>
      </c>
      <c r="N40" s="10"/>
    </row>
    <row r="41">
      <c r="B41" s="4" t="s">
        <v>134</v>
      </c>
      <c r="C41" s="4" t="s">
        <v>13</v>
      </c>
      <c r="D41" s="5" t="s">
        <v>14</v>
      </c>
      <c r="E41" s="4" t="s">
        <v>135</v>
      </c>
      <c r="F41" s="5">
        <v>1.0</v>
      </c>
      <c r="G41" s="6">
        <v>720.8</v>
      </c>
      <c r="H41" s="7">
        <v>3604.34</v>
      </c>
      <c r="I41" s="2" t="b">
        <v>1</v>
      </c>
      <c r="J41" s="2" t="s">
        <v>137</v>
      </c>
      <c r="K41" s="8">
        <v>1.0</v>
      </c>
      <c r="M41" s="9">
        <v>1.0</v>
      </c>
      <c r="N41" s="10"/>
    </row>
    <row r="42">
      <c r="B42" s="4" t="s">
        <v>138</v>
      </c>
      <c r="C42" s="4" t="s">
        <v>13</v>
      </c>
      <c r="D42" s="5" t="s">
        <v>14</v>
      </c>
      <c r="E42" s="4" t="s">
        <v>139</v>
      </c>
      <c r="F42" s="5">
        <v>1.0</v>
      </c>
      <c r="G42" s="6">
        <v>1441.6</v>
      </c>
      <c r="H42" s="7">
        <v>18018.83</v>
      </c>
      <c r="I42" s="2" t="b">
        <v>1</v>
      </c>
      <c r="J42" s="2" t="s">
        <v>30</v>
      </c>
      <c r="K42" s="8">
        <v>1.0</v>
      </c>
      <c r="M42" s="9">
        <v>1.0</v>
      </c>
      <c r="N42" s="10"/>
    </row>
    <row r="43">
      <c r="B43" s="4" t="s">
        <v>140</v>
      </c>
      <c r="C43" s="4" t="s">
        <v>13</v>
      </c>
      <c r="D43" s="5" t="s">
        <v>14</v>
      </c>
      <c r="E43" s="4" t="s">
        <v>141</v>
      </c>
      <c r="F43" s="5">
        <v>1.0</v>
      </c>
      <c r="G43" s="6">
        <v>1730.0</v>
      </c>
      <c r="H43" s="7">
        <v>36037.66</v>
      </c>
      <c r="I43" s="2" t="b">
        <v>1</v>
      </c>
      <c r="J43" s="2" t="s">
        <v>142</v>
      </c>
      <c r="K43" s="8">
        <v>1.0</v>
      </c>
      <c r="M43" s="9">
        <v>1.0</v>
      </c>
      <c r="N43" s="10"/>
    </row>
    <row r="44">
      <c r="B44" s="4" t="s">
        <v>143</v>
      </c>
      <c r="C44" s="4" t="s">
        <v>13</v>
      </c>
      <c r="D44" s="5" t="s">
        <v>14</v>
      </c>
      <c r="E44" s="4" t="s">
        <v>145</v>
      </c>
      <c r="F44" s="5">
        <v>1.0</v>
      </c>
      <c r="G44" s="6">
        <v>4324.4</v>
      </c>
      <c r="H44" s="7">
        <v>18018.83</v>
      </c>
      <c r="I44" s="2" t="b">
        <v>1</v>
      </c>
      <c r="J44" s="2" t="s">
        <v>147</v>
      </c>
      <c r="K44" s="8">
        <v>1.0</v>
      </c>
      <c r="M44" s="9">
        <v>1.0</v>
      </c>
      <c r="N44" s="10"/>
    </row>
    <row r="45">
      <c r="B45" s="4" t="s">
        <v>148</v>
      </c>
      <c r="C45" s="4" t="s">
        <v>13</v>
      </c>
      <c r="D45" s="5" t="s">
        <v>14</v>
      </c>
      <c r="E45" s="4" t="s">
        <v>150</v>
      </c>
      <c r="F45" s="5">
        <v>1.0</v>
      </c>
      <c r="G45" s="6">
        <v>8649.2</v>
      </c>
      <c r="H45" s="7">
        <v>54056.49</v>
      </c>
      <c r="I45" s="2" t="b">
        <v>1</v>
      </c>
      <c r="J45" s="2" t="s">
        <v>151</v>
      </c>
      <c r="K45" s="8">
        <v>1.0</v>
      </c>
      <c r="M45" s="9">
        <v>1.0</v>
      </c>
      <c r="N45" s="10"/>
    </row>
    <row r="46">
      <c r="B46" s="4" t="s">
        <v>152</v>
      </c>
      <c r="C46" s="4" t="s">
        <v>13</v>
      </c>
      <c r="D46" s="5" t="s">
        <v>14</v>
      </c>
      <c r="E46" s="4" t="s">
        <v>153</v>
      </c>
      <c r="F46" s="5">
        <v>1.0</v>
      </c>
      <c r="G46" s="6">
        <v>1.0</v>
      </c>
      <c r="H46" s="7">
        <v>72075.32</v>
      </c>
      <c r="I46" s="2" t="b">
        <v>1</v>
      </c>
      <c r="J46" s="2" t="s">
        <v>155</v>
      </c>
      <c r="K46" s="8">
        <v>0.8499</v>
      </c>
      <c r="M46" s="9">
        <v>25292.82</v>
      </c>
      <c r="N46" s="10"/>
    </row>
    <row r="47">
      <c r="B47" s="4" t="s">
        <v>156</v>
      </c>
      <c r="C47" s="4" t="s">
        <v>13</v>
      </c>
      <c r="D47" s="5" t="s">
        <v>14</v>
      </c>
      <c r="E47" s="4" t="s">
        <v>157</v>
      </c>
      <c r="F47" s="5">
        <v>1.0</v>
      </c>
      <c r="G47" s="6">
        <v>8649.2</v>
      </c>
      <c r="H47" s="7">
        <v>72075.32</v>
      </c>
      <c r="I47" s="2" t="b">
        <v>1</v>
      </c>
      <c r="J47" s="2" t="s">
        <v>158</v>
      </c>
      <c r="K47" s="8">
        <v>0.8774</v>
      </c>
      <c r="M47" s="9">
        <v>22788.21</v>
      </c>
      <c r="N47" s="10"/>
    </row>
    <row r="48">
      <c r="B48" s="4" t="s">
        <v>159</v>
      </c>
      <c r="C48" s="4" t="s">
        <v>13</v>
      </c>
      <c r="D48" s="5" t="s">
        <v>14</v>
      </c>
      <c r="E48" s="4" t="s">
        <v>160</v>
      </c>
      <c r="F48" s="5">
        <v>1.0</v>
      </c>
      <c r="G48" s="6">
        <v>8649.2</v>
      </c>
      <c r="H48" s="7">
        <v>72075.32</v>
      </c>
      <c r="I48" s="2" t="b">
        <v>1</v>
      </c>
      <c r="J48" s="2" t="s">
        <v>161</v>
      </c>
      <c r="K48" s="8">
        <v>0.8412</v>
      </c>
      <c r="M48" s="9">
        <v>2737.56</v>
      </c>
      <c r="N48" s="10"/>
    </row>
    <row r="49">
      <c r="B49" s="4" t="s">
        <v>162</v>
      </c>
      <c r="C49" s="4" t="s">
        <v>13</v>
      </c>
      <c r="D49" s="5" t="s">
        <v>14</v>
      </c>
      <c r="E49" s="4" t="s">
        <v>163</v>
      </c>
      <c r="F49" s="5">
        <v>1.0</v>
      </c>
      <c r="G49" s="6">
        <v>43.2</v>
      </c>
      <c r="H49" s="7">
        <v>3604.34</v>
      </c>
      <c r="I49" s="2" t="b">
        <v>1</v>
      </c>
      <c r="J49" s="2" t="s">
        <v>164</v>
      </c>
      <c r="K49" s="8">
        <v>1.0</v>
      </c>
      <c r="M49" s="9">
        <v>1.0</v>
      </c>
      <c r="N49" s="10"/>
    </row>
    <row r="50">
      <c r="B50" s="4" t="s">
        <v>165</v>
      </c>
      <c r="C50" s="4" t="s">
        <v>13</v>
      </c>
      <c r="D50" s="5" t="s">
        <v>14</v>
      </c>
      <c r="E50" s="4" t="s">
        <v>166</v>
      </c>
      <c r="F50" s="5">
        <v>1.0</v>
      </c>
      <c r="G50" s="6">
        <v>1441.6</v>
      </c>
      <c r="H50" s="7">
        <v>18018.83</v>
      </c>
      <c r="I50" s="2" t="b">
        <v>1</v>
      </c>
      <c r="J50" s="2" t="s">
        <v>168</v>
      </c>
      <c r="K50" s="8">
        <v>0.961</v>
      </c>
      <c r="M50" s="9">
        <v>20477.72</v>
      </c>
      <c r="N50" s="10"/>
    </row>
    <row r="51">
      <c r="B51" s="4" t="s">
        <v>170</v>
      </c>
      <c r="C51" s="4" t="s">
        <v>13</v>
      </c>
      <c r="D51" s="5" t="s">
        <v>14</v>
      </c>
      <c r="E51" s="4" t="s">
        <v>171</v>
      </c>
      <c r="F51" s="5">
        <v>1.0</v>
      </c>
      <c r="G51" s="6">
        <v>1297.2</v>
      </c>
      <c r="H51" s="7">
        <v>108112.98</v>
      </c>
      <c r="I51" s="2" t="b">
        <v>1</v>
      </c>
      <c r="J51" s="2" t="s">
        <v>172</v>
      </c>
      <c r="K51" s="8">
        <v>1.0</v>
      </c>
      <c r="M51" s="9">
        <v>1.0</v>
      </c>
      <c r="N51" s="10"/>
    </row>
    <row r="52">
      <c r="B52" s="4" t="s">
        <v>173</v>
      </c>
      <c r="C52" s="4" t="s">
        <v>13</v>
      </c>
      <c r="D52" s="5" t="s">
        <v>14</v>
      </c>
      <c r="E52" s="4" t="s">
        <v>174</v>
      </c>
      <c r="F52" s="5">
        <v>1.0</v>
      </c>
      <c r="G52" s="6">
        <v>1730.0</v>
      </c>
      <c r="H52" s="7">
        <v>36037.66</v>
      </c>
      <c r="I52" s="2" t="b">
        <v>1</v>
      </c>
      <c r="J52" s="2" t="s">
        <v>175</v>
      </c>
      <c r="K52" s="8">
        <v>1.0</v>
      </c>
      <c r="M52" s="9">
        <v>1.0</v>
      </c>
      <c r="N52" s="10"/>
    </row>
    <row r="53">
      <c r="B53" s="4" t="s">
        <v>176</v>
      </c>
      <c r="C53" s="4" t="s">
        <v>13</v>
      </c>
      <c r="D53" s="5" t="s">
        <v>14</v>
      </c>
      <c r="E53" s="4" t="s">
        <v>177</v>
      </c>
      <c r="F53" s="5">
        <v>1.0</v>
      </c>
      <c r="G53" s="6">
        <v>1.0</v>
      </c>
      <c r="H53" s="7">
        <v>36037.66</v>
      </c>
      <c r="I53" s="2" t="b">
        <v>1</v>
      </c>
      <c r="J53" s="2" t="s">
        <v>178</v>
      </c>
      <c r="K53" s="8">
        <v>0.9188</v>
      </c>
      <c r="M53" s="9">
        <v>8196.89</v>
      </c>
      <c r="N53" s="10"/>
    </row>
    <row r="54">
      <c r="B54" s="4" t="s">
        <v>179</v>
      </c>
      <c r="C54" s="4" t="s">
        <v>13</v>
      </c>
      <c r="D54" s="5" t="s">
        <v>14</v>
      </c>
      <c r="E54" s="4" t="s">
        <v>180</v>
      </c>
      <c r="F54" s="5">
        <v>1.0</v>
      </c>
      <c r="G54" s="6">
        <v>1.0</v>
      </c>
      <c r="H54" s="7">
        <v>18018.83</v>
      </c>
      <c r="I54" s="2" t="b">
        <v>1</v>
      </c>
      <c r="J54" s="2" t="s">
        <v>181</v>
      </c>
      <c r="K54" s="8">
        <v>0.9636</v>
      </c>
      <c r="M54" s="9">
        <v>5581.03</v>
      </c>
      <c r="N54" s="10"/>
    </row>
    <row r="55">
      <c r="B55" s="4" t="s">
        <v>182</v>
      </c>
      <c r="C55" s="4" t="s">
        <v>13</v>
      </c>
      <c r="D55" s="5" t="s">
        <v>14</v>
      </c>
      <c r="E55" s="4" t="s">
        <v>183</v>
      </c>
      <c r="F55" s="5">
        <v>1.0</v>
      </c>
      <c r="G55" s="6">
        <v>432.4</v>
      </c>
      <c r="H55" s="7">
        <v>36037.66</v>
      </c>
      <c r="I55" s="2" t="b">
        <v>1</v>
      </c>
      <c r="J55" s="2" t="s">
        <v>184</v>
      </c>
      <c r="K55" s="8">
        <v>1.0</v>
      </c>
      <c r="M55" s="9">
        <v>1.0</v>
      </c>
      <c r="N55" s="10"/>
    </row>
    <row r="56">
      <c r="B56" s="4" t="s">
        <v>186</v>
      </c>
      <c r="C56" s="4" t="s">
        <v>13</v>
      </c>
      <c r="D56" s="5" t="s">
        <v>14</v>
      </c>
      <c r="E56" s="4" t="s">
        <v>187</v>
      </c>
      <c r="F56" s="5">
        <v>1.0</v>
      </c>
      <c r="G56" s="6">
        <v>864.8</v>
      </c>
      <c r="H56" s="7">
        <v>18018.83</v>
      </c>
      <c r="I56" s="2" t="b">
        <v>1</v>
      </c>
      <c r="J56" s="2" t="s">
        <v>188</v>
      </c>
      <c r="K56" s="8">
        <v>0.9832</v>
      </c>
      <c r="M56" s="9">
        <v>4361.81</v>
      </c>
      <c r="N56" s="10"/>
    </row>
    <row r="57">
      <c r="B57" s="4" t="s">
        <v>190</v>
      </c>
      <c r="C57" s="4" t="s">
        <v>13</v>
      </c>
      <c r="D57" s="5" t="s">
        <v>14</v>
      </c>
      <c r="E57" s="4" t="s">
        <v>191</v>
      </c>
      <c r="F57" s="5">
        <v>1.0</v>
      </c>
      <c r="G57" s="6">
        <v>5189.6</v>
      </c>
      <c r="H57" s="7">
        <v>108112.98</v>
      </c>
      <c r="I57" s="2" t="b">
        <v>1</v>
      </c>
      <c r="J57" s="2" t="s">
        <v>192</v>
      </c>
      <c r="K57" s="8">
        <v>0.9853</v>
      </c>
      <c r="M57" s="9">
        <v>3880.91</v>
      </c>
      <c r="N57" s="10"/>
    </row>
    <row r="58">
      <c r="B58" s="4" t="s">
        <v>193</v>
      </c>
      <c r="C58" s="4" t="s">
        <v>13</v>
      </c>
      <c r="D58" s="5" t="s">
        <v>14</v>
      </c>
      <c r="E58" s="4" t="s">
        <v>194</v>
      </c>
      <c r="F58" s="5">
        <v>1.0</v>
      </c>
      <c r="G58" s="6">
        <v>5189.6</v>
      </c>
      <c r="H58" s="7">
        <v>108112.98</v>
      </c>
      <c r="I58" s="2" t="b">
        <v>1</v>
      </c>
      <c r="J58" s="2" t="s">
        <v>195</v>
      </c>
      <c r="K58" s="8">
        <v>0.8856</v>
      </c>
      <c r="M58" s="9">
        <v>2836.09</v>
      </c>
      <c r="N58" s="10"/>
    </row>
    <row r="59">
      <c r="B59" s="4" t="s">
        <v>197</v>
      </c>
      <c r="C59" s="4" t="s">
        <v>13</v>
      </c>
      <c r="D59" s="5" t="s">
        <v>14</v>
      </c>
      <c r="E59" s="4" t="s">
        <v>198</v>
      </c>
      <c r="F59" s="5">
        <v>1.0</v>
      </c>
      <c r="G59" s="6">
        <v>432.4</v>
      </c>
      <c r="H59" s="7">
        <v>36037.66</v>
      </c>
      <c r="I59" s="2" t="b">
        <v>1</v>
      </c>
      <c r="J59" s="2" t="s">
        <v>129</v>
      </c>
      <c r="K59" s="8">
        <v>1.0</v>
      </c>
      <c r="M59" s="9">
        <v>1.0</v>
      </c>
      <c r="N59" s="10"/>
    </row>
    <row r="60">
      <c r="B60" s="4" t="s">
        <v>201</v>
      </c>
      <c r="C60" s="4" t="s">
        <v>13</v>
      </c>
      <c r="D60" s="5" t="s">
        <v>14</v>
      </c>
      <c r="E60" s="4" t="s">
        <v>202</v>
      </c>
      <c r="F60" s="5">
        <v>1.0</v>
      </c>
      <c r="G60" s="6">
        <v>432.4</v>
      </c>
      <c r="H60" s="7">
        <v>36037.66</v>
      </c>
      <c r="I60" s="2" t="b">
        <v>1</v>
      </c>
      <c r="J60" s="2" t="s">
        <v>203</v>
      </c>
      <c r="K60" s="8">
        <v>1.0</v>
      </c>
      <c r="M60" s="9">
        <v>1.0</v>
      </c>
      <c r="N60" s="10"/>
    </row>
    <row r="61">
      <c r="B61" s="4" t="s">
        <v>206</v>
      </c>
      <c r="C61" s="4" t="s">
        <v>13</v>
      </c>
      <c r="D61" s="5" t="s">
        <v>14</v>
      </c>
      <c r="E61" s="4" t="s">
        <v>207</v>
      </c>
      <c r="F61" s="5">
        <v>1.0</v>
      </c>
      <c r="G61" s="6">
        <v>1.0</v>
      </c>
      <c r="H61" s="7">
        <v>198208.55</v>
      </c>
      <c r="I61" s="2" t="b">
        <v>1</v>
      </c>
      <c r="J61" s="2" t="s">
        <v>209</v>
      </c>
      <c r="K61" s="8">
        <v>1.0</v>
      </c>
      <c r="M61" s="9">
        <v>1.0</v>
      </c>
      <c r="N61" s="10"/>
    </row>
    <row r="62">
      <c r="B62" s="4" t="s">
        <v>210</v>
      </c>
      <c r="C62" s="4" t="s">
        <v>13</v>
      </c>
      <c r="D62" s="5" t="s">
        <v>14</v>
      </c>
      <c r="E62" s="4" t="s">
        <v>212</v>
      </c>
      <c r="F62" s="5">
        <v>1.0</v>
      </c>
      <c r="G62" s="6">
        <v>1.0</v>
      </c>
      <c r="H62" s="7">
        <v>198208.55</v>
      </c>
      <c r="I62" s="2" t="b">
        <v>1</v>
      </c>
      <c r="J62" s="2" t="s">
        <v>213</v>
      </c>
      <c r="K62" s="8">
        <v>1.0</v>
      </c>
      <c r="M62" s="9">
        <v>1.0</v>
      </c>
      <c r="N62" s="10"/>
    </row>
    <row r="63">
      <c r="B63" s="4" t="s">
        <v>214</v>
      </c>
      <c r="C63" s="4" t="s">
        <v>13</v>
      </c>
      <c r="D63" s="5" t="s">
        <v>14</v>
      </c>
      <c r="E63" s="4" t="s">
        <v>215</v>
      </c>
      <c r="F63" s="5">
        <v>1.0</v>
      </c>
      <c r="G63" s="6">
        <v>1.0</v>
      </c>
      <c r="H63" s="7">
        <v>18018.83</v>
      </c>
      <c r="I63" s="2" t="b">
        <v>1</v>
      </c>
      <c r="J63" s="2" t="s">
        <v>216</v>
      </c>
      <c r="K63" s="8">
        <v>1.0</v>
      </c>
      <c r="M63" s="9">
        <v>1.0</v>
      </c>
      <c r="N63" s="10"/>
    </row>
    <row r="64">
      <c r="B64" s="4" t="s">
        <v>218</v>
      </c>
      <c r="C64" s="4" t="s">
        <v>13</v>
      </c>
      <c r="D64" s="5" t="s">
        <v>14</v>
      </c>
      <c r="E64" s="4" t="s">
        <v>220</v>
      </c>
      <c r="F64" s="5">
        <v>1.0</v>
      </c>
      <c r="G64" s="6">
        <v>1441.6</v>
      </c>
      <c r="H64" s="7">
        <v>18018.83</v>
      </c>
      <c r="I64" s="2" t="b">
        <v>1</v>
      </c>
      <c r="J64" s="2" t="s">
        <v>221</v>
      </c>
      <c r="K64" s="8">
        <v>1.0</v>
      </c>
      <c r="M64" s="9">
        <v>1.0</v>
      </c>
      <c r="N64" s="10"/>
    </row>
    <row r="65">
      <c r="B65" s="4" t="s">
        <v>222</v>
      </c>
      <c r="C65" s="4" t="s">
        <v>13</v>
      </c>
      <c r="D65" s="5" t="s">
        <v>14</v>
      </c>
      <c r="E65" s="4" t="s">
        <v>224</v>
      </c>
      <c r="F65" s="5">
        <v>1.0</v>
      </c>
      <c r="G65" s="6">
        <v>1.0</v>
      </c>
      <c r="H65" s="7">
        <v>36037.66</v>
      </c>
      <c r="I65" s="2" t="b">
        <v>1</v>
      </c>
      <c r="J65" s="2" t="s">
        <v>225</v>
      </c>
      <c r="K65" s="8">
        <v>1.0</v>
      </c>
      <c r="M65" s="9">
        <v>1.0</v>
      </c>
      <c r="N65" s="10"/>
    </row>
    <row r="66">
      <c r="B66" s="4" t="s">
        <v>226</v>
      </c>
      <c r="C66" s="4" t="s">
        <v>13</v>
      </c>
      <c r="D66" s="5" t="s">
        <v>14</v>
      </c>
      <c r="E66" s="4" t="s">
        <v>228</v>
      </c>
      <c r="F66" s="5">
        <v>1.0</v>
      </c>
      <c r="G66" s="6">
        <v>1.0</v>
      </c>
      <c r="H66" s="7">
        <v>18018.83</v>
      </c>
      <c r="I66" s="2" t="b">
        <v>1</v>
      </c>
      <c r="J66" s="2" t="s">
        <v>230</v>
      </c>
      <c r="K66" s="8">
        <v>1.0</v>
      </c>
      <c r="M66" s="9">
        <v>1.0</v>
      </c>
      <c r="N66" s="10"/>
    </row>
    <row r="67">
      <c r="B67" s="4" t="s">
        <v>231</v>
      </c>
      <c r="C67" s="4" t="s">
        <v>13</v>
      </c>
      <c r="D67" s="5" t="s">
        <v>14</v>
      </c>
      <c r="E67" s="4" t="s">
        <v>233</v>
      </c>
      <c r="F67" s="5">
        <v>1.0</v>
      </c>
      <c r="G67" s="6">
        <v>1.0</v>
      </c>
      <c r="H67" s="7">
        <v>18018.83</v>
      </c>
      <c r="I67" s="2" t="b">
        <v>1</v>
      </c>
      <c r="J67" s="2" t="s">
        <v>124</v>
      </c>
      <c r="K67" s="8">
        <v>1.0</v>
      </c>
      <c r="M67" s="9">
        <v>1.0</v>
      </c>
      <c r="N67" s="10"/>
    </row>
    <row r="68">
      <c r="B68" s="4" t="s">
        <v>235</v>
      </c>
      <c r="C68" s="4" t="s">
        <v>13</v>
      </c>
      <c r="D68" s="5" t="s">
        <v>14</v>
      </c>
      <c r="E68" s="4" t="s">
        <v>236</v>
      </c>
      <c r="F68" s="5">
        <v>1.0</v>
      </c>
      <c r="G68" s="6">
        <v>864.8</v>
      </c>
      <c r="H68" s="7">
        <v>18018.83</v>
      </c>
      <c r="I68" s="2" t="b">
        <v>1</v>
      </c>
      <c r="J68" s="2" t="s">
        <v>238</v>
      </c>
      <c r="K68" s="8">
        <v>1.0</v>
      </c>
      <c r="M68" s="9">
        <v>1.0</v>
      </c>
      <c r="N68" s="10"/>
    </row>
    <row r="69">
      <c r="B69" s="4" t="s">
        <v>239</v>
      </c>
      <c r="C69" s="4" t="s">
        <v>13</v>
      </c>
      <c r="D69" s="5" t="s">
        <v>14</v>
      </c>
      <c r="E69" s="4" t="s">
        <v>240</v>
      </c>
      <c r="F69" s="5">
        <v>1.0</v>
      </c>
      <c r="G69" s="6">
        <v>1.0</v>
      </c>
      <c r="H69" s="7">
        <v>18018.83</v>
      </c>
      <c r="I69" s="2" t="b">
        <v>1</v>
      </c>
      <c r="J69" s="2" t="s">
        <v>164</v>
      </c>
      <c r="K69" s="8">
        <v>1.0</v>
      </c>
      <c r="M69" s="9">
        <v>1.0</v>
      </c>
      <c r="N69" s="10"/>
    </row>
    <row r="70">
      <c r="B70" s="4" t="s">
        <v>242</v>
      </c>
      <c r="C70" s="4" t="s">
        <v>13</v>
      </c>
      <c r="D70" s="5" t="s">
        <v>14</v>
      </c>
      <c r="E70" s="4" t="s">
        <v>243</v>
      </c>
      <c r="F70" s="5">
        <v>1.0</v>
      </c>
      <c r="G70" s="6">
        <v>864.8</v>
      </c>
      <c r="H70" s="7">
        <v>18018.83</v>
      </c>
      <c r="I70" s="2" t="b">
        <v>1</v>
      </c>
      <c r="J70" s="2" t="s">
        <v>209</v>
      </c>
      <c r="K70" s="8">
        <v>1.0</v>
      </c>
      <c r="M70" s="9">
        <v>1.0</v>
      </c>
      <c r="N70" s="10"/>
    </row>
    <row r="71">
      <c r="B71" s="4" t="s">
        <v>244</v>
      </c>
      <c r="C71" s="4" t="s">
        <v>13</v>
      </c>
      <c r="D71" s="5" t="s">
        <v>14</v>
      </c>
      <c r="E71" s="4" t="s">
        <v>245</v>
      </c>
      <c r="F71" s="5">
        <v>1.0</v>
      </c>
      <c r="G71" s="6">
        <v>15856.8</v>
      </c>
      <c r="H71" s="7">
        <v>198208.55</v>
      </c>
      <c r="I71" s="2" t="b">
        <v>1</v>
      </c>
      <c r="J71" s="2" t="s">
        <v>247</v>
      </c>
      <c r="K71" s="8">
        <v>0.9534</v>
      </c>
      <c r="M71" s="9">
        <v>29996.88</v>
      </c>
      <c r="N71" s="10"/>
    </row>
    <row r="72">
      <c r="B72" s="4" t="s">
        <v>248</v>
      </c>
      <c r="C72" s="4" t="s">
        <v>13</v>
      </c>
      <c r="D72" s="5" t="s">
        <v>14</v>
      </c>
      <c r="E72" s="4" t="s">
        <v>249</v>
      </c>
      <c r="F72" s="5">
        <v>1.0</v>
      </c>
      <c r="G72" s="6">
        <v>12973.6</v>
      </c>
      <c r="H72" s="7">
        <v>162169.46</v>
      </c>
      <c r="I72" s="2" t="b">
        <v>1</v>
      </c>
      <c r="J72" s="2" t="s">
        <v>250</v>
      </c>
      <c r="K72" s="8">
        <v>1.0</v>
      </c>
      <c r="M72" s="9">
        <v>1.0</v>
      </c>
      <c r="N72" s="10"/>
    </row>
    <row r="73">
      <c r="B73" s="4" t="s">
        <v>252</v>
      </c>
      <c r="C73" s="4" t="s">
        <v>13</v>
      </c>
      <c r="D73" s="5" t="s">
        <v>14</v>
      </c>
      <c r="E73" s="4" t="s">
        <v>254</v>
      </c>
      <c r="F73" s="5">
        <v>1.0</v>
      </c>
      <c r="G73" s="6">
        <v>1.0</v>
      </c>
      <c r="H73" s="7">
        <v>198208.55</v>
      </c>
      <c r="I73" s="2" t="b">
        <v>1</v>
      </c>
      <c r="J73" s="2" t="s">
        <v>255</v>
      </c>
      <c r="K73" s="8">
        <v>1.0</v>
      </c>
      <c r="M73" s="9">
        <v>1.0</v>
      </c>
      <c r="N73" s="10"/>
    </row>
    <row r="74">
      <c r="B74" s="4" t="s">
        <v>257</v>
      </c>
      <c r="C74" s="4" t="s">
        <v>13</v>
      </c>
      <c r="D74" s="5" t="s">
        <v>14</v>
      </c>
      <c r="E74" s="4" t="s">
        <v>259</v>
      </c>
      <c r="F74" s="5">
        <v>1.0</v>
      </c>
      <c r="G74" s="6">
        <v>4324.4</v>
      </c>
      <c r="H74" s="7">
        <v>36037.66</v>
      </c>
      <c r="I74" s="2" t="b">
        <v>1</v>
      </c>
      <c r="J74" s="2" t="s">
        <v>260</v>
      </c>
      <c r="K74" s="8">
        <v>0.845</v>
      </c>
      <c r="M74" s="9">
        <v>16469.96</v>
      </c>
      <c r="N74" s="10"/>
    </row>
    <row r="75">
      <c r="B75" s="4" t="s">
        <v>261</v>
      </c>
      <c r="C75" s="4" t="s">
        <v>13</v>
      </c>
      <c r="D75" s="5" t="s">
        <v>14</v>
      </c>
      <c r="E75" s="4" t="s">
        <v>262</v>
      </c>
      <c r="F75" s="5">
        <v>1.0</v>
      </c>
      <c r="G75" s="6">
        <v>1.0</v>
      </c>
      <c r="H75" s="7">
        <v>54056.49</v>
      </c>
      <c r="I75" s="2" t="b">
        <v>1</v>
      </c>
      <c r="J75" s="2" t="s">
        <v>19</v>
      </c>
      <c r="K75" s="8">
        <v>0.9999</v>
      </c>
      <c r="M75" s="9">
        <v>1.0</v>
      </c>
      <c r="N75" s="10"/>
    </row>
    <row r="76">
      <c r="B76" s="4" t="s">
        <v>264</v>
      </c>
      <c r="C76" s="4" t="s">
        <v>13</v>
      </c>
      <c r="D76" s="5" t="s">
        <v>14</v>
      </c>
      <c r="E76" s="4" t="s">
        <v>265</v>
      </c>
      <c r="F76" s="5">
        <v>1.0</v>
      </c>
      <c r="G76" s="6">
        <v>1.0</v>
      </c>
      <c r="H76" s="7">
        <v>72075.32</v>
      </c>
      <c r="I76" s="2" t="b">
        <v>1</v>
      </c>
      <c r="J76" s="2" t="s">
        <v>137</v>
      </c>
      <c r="K76" s="8">
        <v>1.0</v>
      </c>
      <c r="M76" s="9">
        <v>1.0</v>
      </c>
      <c r="N76" s="10"/>
    </row>
    <row r="77">
      <c r="B77" s="4" t="s">
        <v>266</v>
      </c>
      <c r="C77" s="4" t="s">
        <v>13</v>
      </c>
      <c r="D77" s="5" t="s">
        <v>14</v>
      </c>
      <c r="E77" s="4" t="s">
        <v>267</v>
      </c>
      <c r="F77" s="5">
        <v>1.0</v>
      </c>
      <c r="G77" s="6">
        <v>1.0</v>
      </c>
      <c r="H77" s="7">
        <v>54056.49</v>
      </c>
      <c r="I77" s="2" t="b">
        <v>1</v>
      </c>
      <c r="J77" s="2" t="s">
        <v>268</v>
      </c>
      <c r="K77" s="8">
        <v>1.0</v>
      </c>
      <c r="M77" s="9">
        <v>1.0</v>
      </c>
      <c r="N77" s="10"/>
    </row>
    <row r="78">
      <c r="B78" s="4" t="s">
        <v>270</v>
      </c>
      <c r="C78" s="4" t="s">
        <v>13</v>
      </c>
      <c r="D78" s="5" t="s">
        <v>14</v>
      </c>
      <c r="E78" s="4" t="s">
        <v>271</v>
      </c>
      <c r="F78" s="5">
        <v>1.0</v>
      </c>
      <c r="G78" s="6">
        <v>12973.6</v>
      </c>
      <c r="H78" s="7">
        <v>108112.98</v>
      </c>
      <c r="I78" s="2" t="b">
        <v>1</v>
      </c>
      <c r="J78" s="2" t="s">
        <v>272</v>
      </c>
      <c r="K78" s="8">
        <v>1.0</v>
      </c>
      <c r="M78" s="9">
        <v>1.0</v>
      </c>
      <c r="N78" s="10"/>
    </row>
    <row r="79">
      <c r="B79" s="4" t="s">
        <v>273</v>
      </c>
      <c r="C79" s="4" t="s">
        <v>13</v>
      </c>
      <c r="D79" s="5" t="s">
        <v>14</v>
      </c>
      <c r="E79" s="4" t="s">
        <v>275</v>
      </c>
      <c r="F79" s="5">
        <v>1.0</v>
      </c>
      <c r="G79" s="6">
        <v>8649.2</v>
      </c>
      <c r="H79" s="7">
        <v>54056.49</v>
      </c>
      <c r="I79" s="2" t="b">
        <v>1</v>
      </c>
      <c r="J79" s="2" t="s">
        <v>276</v>
      </c>
      <c r="K79" s="8">
        <v>1.0</v>
      </c>
      <c r="M79" s="9">
        <v>1.0</v>
      </c>
      <c r="N79" s="10"/>
    </row>
    <row r="80">
      <c r="B80" s="4" t="s">
        <v>277</v>
      </c>
      <c r="C80" s="4" t="s">
        <v>13</v>
      </c>
      <c r="D80" s="5" t="s">
        <v>14</v>
      </c>
      <c r="E80" s="4" t="s">
        <v>278</v>
      </c>
      <c r="F80" s="5">
        <v>1.0</v>
      </c>
      <c r="G80" s="6">
        <v>1.0</v>
      </c>
      <c r="H80" s="7">
        <v>54056.49</v>
      </c>
      <c r="I80" s="2" t="b">
        <v>1</v>
      </c>
      <c r="J80" s="2" t="s">
        <v>280</v>
      </c>
      <c r="K80" s="8">
        <v>0.8216</v>
      </c>
      <c r="M80" s="9">
        <v>8508.27</v>
      </c>
      <c r="N80" s="10"/>
    </row>
    <row r="81">
      <c r="B81" s="4" t="s">
        <v>281</v>
      </c>
      <c r="C81" s="4" t="s">
        <v>13</v>
      </c>
      <c r="D81" s="5" t="s">
        <v>14</v>
      </c>
      <c r="E81" s="4" t="s">
        <v>283</v>
      </c>
      <c r="F81" s="5">
        <v>1.0</v>
      </c>
      <c r="G81" s="6">
        <v>1441.6</v>
      </c>
      <c r="H81" s="7">
        <v>18018.83</v>
      </c>
      <c r="I81" s="2" t="b">
        <v>1</v>
      </c>
      <c r="J81" s="2" t="s">
        <v>284</v>
      </c>
      <c r="K81" s="8">
        <v>1.0</v>
      </c>
      <c r="M81" s="9">
        <v>1.0</v>
      </c>
      <c r="N81" s="10"/>
    </row>
    <row r="82">
      <c r="B82" s="4" t="s">
        <v>286</v>
      </c>
      <c r="C82" s="4" t="s">
        <v>13</v>
      </c>
      <c r="D82" s="5" t="s">
        <v>14</v>
      </c>
      <c r="E82" s="4" t="s">
        <v>287</v>
      </c>
      <c r="F82" s="5">
        <v>1.0</v>
      </c>
      <c r="G82" s="6">
        <v>1.0</v>
      </c>
      <c r="H82" s="7">
        <v>18018.83</v>
      </c>
      <c r="I82" s="2" t="b">
        <v>1</v>
      </c>
      <c r="J82" s="2" t="s">
        <v>288</v>
      </c>
      <c r="K82" s="8">
        <v>0.8283</v>
      </c>
      <c r="M82" s="9">
        <v>8508.27</v>
      </c>
      <c r="N82" s="10"/>
    </row>
    <row r="83">
      <c r="B83" s="4" t="s">
        <v>289</v>
      </c>
      <c r="C83" s="4" t="s">
        <v>13</v>
      </c>
      <c r="D83" s="5" t="s">
        <v>14</v>
      </c>
      <c r="E83" s="4" t="s">
        <v>291</v>
      </c>
      <c r="F83" s="5">
        <v>1.0</v>
      </c>
      <c r="G83" s="6">
        <v>1441.6</v>
      </c>
      <c r="H83" s="7">
        <v>18018.83</v>
      </c>
      <c r="I83" s="2" t="b">
        <v>1</v>
      </c>
      <c r="J83" s="2" t="s">
        <v>293</v>
      </c>
      <c r="K83" s="8">
        <v>1.0</v>
      </c>
      <c r="M83" s="9">
        <v>1.0</v>
      </c>
      <c r="N83" s="10"/>
    </row>
    <row r="84">
      <c r="B84" s="4" t="s">
        <v>294</v>
      </c>
      <c r="C84" s="4" t="s">
        <v>13</v>
      </c>
      <c r="D84" s="5" t="s">
        <v>14</v>
      </c>
      <c r="E84" s="4" t="s">
        <v>295</v>
      </c>
      <c r="F84" s="5">
        <v>1.0</v>
      </c>
      <c r="G84" s="6">
        <v>1.0</v>
      </c>
      <c r="H84" s="7">
        <v>18018.83</v>
      </c>
      <c r="I84" s="2" t="b">
        <v>1</v>
      </c>
      <c r="J84" s="2" t="s">
        <v>296</v>
      </c>
      <c r="K84" s="8">
        <v>1.0</v>
      </c>
      <c r="M84" s="9">
        <v>1.0</v>
      </c>
      <c r="N84" s="10"/>
    </row>
    <row r="85">
      <c r="B85" s="4" t="s">
        <v>297</v>
      </c>
      <c r="C85" s="4" t="s">
        <v>13</v>
      </c>
      <c r="D85" s="5" t="s">
        <v>14</v>
      </c>
      <c r="E85" s="4" t="s">
        <v>298</v>
      </c>
      <c r="F85" s="5">
        <v>1.0</v>
      </c>
      <c r="G85" s="6">
        <v>1.0</v>
      </c>
      <c r="H85" s="7">
        <v>72075.32</v>
      </c>
      <c r="I85" s="2" t="b">
        <v>1</v>
      </c>
      <c r="J85" s="2" t="s">
        <v>299</v>
      </c>
      <c r="K85" s="8">
        <v>0.8505</v>
      </c>
      <c r="M85" s="9">
        <v>14117.05</v>
      </c>
      <c r="N85" s="10"/>
    </row>
    <row r="86">
      <c r="B86" s="4" t="s">
        <v>301</v>
      </c>
      <c r="C86" s="4" t="s">
        <v>13</v>
      </c>
      <c r="D86" s="5" t="s">
        <v>14</v>
      </c>
      <c r="E86" s="4" t="s">
        <v>302</v>
      </c>
      <c r="F86" s="5">
        <v>1.0</v>
      </c>
      <c r="G86" s="6">
        <v>2883.2</v>
      </c>
      <c r="H86" s="7">
        <v>36037.66</v>
      </c>
      <c r="I86" s="2" t="b">
        <v>1</v>
      </c>
      <c r="J86" s="2" t="s">
        <v>303</v>
      </c>
      <c r="K86" s="8">
        <v>1.0</v>
      </c>
      <c r="M86" s="9">
        <v>1.0</v>
      </c>
      <c r="N86" s="10"/>
    </row>
    <row r="87">
      <c r="B87" s="4" t="s">
        <v>304</v>
      </c>
      <c r="C87" s="4" t="s">
        <v>13</v>
      </c>
      <c r="D87" s="5" t="s">
        <v>14</v>
      </c>
      <c r="E87" s="4" t="s">
        <v>305</v>
      </c>
      <c r="F87" s="5">
        <v>1.0</v>
      </c>
      <c r="G87" s="6">
        <v>2883.2</v>
      </c>
      <c r="H87" s="7">
        <v>36037.66</v>
      </c>
      <c r="I87" s="2" t="b">
        <v>1</v>
      </c>
      <c r="J87" s="2" t="s">
        <v>306</v>
      </c>
      <c r="K87" s="8">
        <v>0.7756</v>
      </c>
      <c r="M87" s="9">
        <v>30587.01</v>
      </c>
      <c r="N87" s="10"/>
    </row>
    <row r="88">
      <c r="B88" s="4" t="s">
        <v>308</v>
      </c>
      <c r="C88" s="4" t="s">
        <v>13</v>
      </c>
      <c r="D88" s="5" t="s">
        <v>14</v>
      </c>
      <c r="E88" s="4" t="s">
        <v>309</v>
      </c>
      <c r="F88" s="5">
        <v>1.0</v>
      </c>
      <c r="G88" s="6">
        <v>648.8</v>
      </c>
      <c r="H88" s="7">
        <v>54056.49</v>
      </c>
      <c r="I88" s="2" t="b">
        <v>1</v>
      </c>
      <c r="J88" s="2" t="s">
        <v>311</v>
      </c>
      <c r="K88" s="8">
        <v>0.8955</v>
      </c>
      <c r="M88" s="9">
        <v>30477.73</v>
      </c>
      <c r="N88" s="10"/>
    </row>
    <row r="89">
      <c r="B89" s="4" t="s">
        <v>312</v>
      </c>
      <c r="C89" s="4" t="s">
        <v>13</v>
      </c>
      <c r="D89" s="5" t="s">
        <v>14</v>
      </c>
      <c r="E89" s="4" t="s">
        <v>313</v>
      </c>
      <c r="F89" s="5">
        <v>1.0</v>
      </c>
      <c r="G89" s="6">
        <v>1.0</v>
      </c>
      <c r="H89" s="7">
        <v>72075.32</v>
      </c>
      <c r="I89" s="2" t="b">
        <v>1</v>
      </c>
      <c r="J89" s="2" t="s">
        <v>315</v>
      </c>
      <c r="K89" s="8">
        <v>1.0</v>
      </c>
      <c r="M89" s="9">
        <v>1.0</v>
      </c>
      <c r="N89" s="10"/>
    </row>
    <row r="90">
      <c r="B90" s="4" t="s">
        <v>316</v>
      </c>
      <c r="C90" s="4" t="s">
        <v>13</v>
      </c>
      <c r="D90" s="5" t="s">
        <v>14</v>
      </c>
      <c r="E90" s="4" t="s">
        <v>317</v>
      </c>
      <c r="F90" s="5">
        <v>1.0</v>
      </c>
      <c r="G90" s="6">
        <v>1.0</v>
      </c>
      <c r="H90" s="7">
        <v>72075.32</v>
      </c>
      <c r="I90" s="2" t="b">
        <v>1</v>
      </c>
      <c r="J90" s="2" t="s">
        <v>318</v>
      </c>
      <c r="K90" s="8">
        <v>1.0</v>
      </c>
      <c r="M90" s="9">
        <v>1.0</v>
      </c>
      <c r="N90" s="10"/>
    </row>
    <row r="91">
      <c r="B91" s="4" t="s">
        <v>320</v>
      </c>
      <c r="C91" s="4" t="s">
        <v>13</v>
      </c>
      <c r="D91" s="5" t="s">
        <v>14</v>
      </c>
      <c r="E91" s="4" t="s">
        <v>321</v>
      </c>
      <c r="F91" s="5">
        <v>1.0</v>
      </c>
      <c r="G91" s="6">
        <v>1.0</v>
      </c>
      <c r="H91" s="7">
        <v>72075.32</v>
      </c>
      <c r="I91" s="2" t="b">
        <v>1</v>
      </c>
      <c r="J91" s="2" t="s">
        <v>322</v>
      </c>
      <c r="K91" s="8">
        <v>0.9663</v>
      </c>
      <c r="M91" s="9">
        <v>30041.82</v>
      </c>
      <c r="N91" s="10"/>
    </row>
    <row r="92">
      <c r="B92" s="4" t="s">
        <v>323</v>
      </c>
      <c r="C92" s="4" t="s">
        <v>13</v>
      </c>
      <c r="D92" s="5" t="s">
        <v>14</v>
      </c>
      <c r="E92" s="4" t="s">
        <v>324</v>
      </c>
      <c r="F92" s="5">
        <v>1.0</v>
      </c>
      <c r="G92" s="6">
        <v>9514.0</v>
      </c>
      <c r="H92" s="7">
        <v>198208.55</v>
      </c>
      <c r="I92" s="2" t="b">
        <v>1</v>
      </c>
      <c r="J92" s="2" t="s">
        <v>326</v>
      </c>
      <c r="K92" s="8">
        <v>0.818</v>
      </c>
      <c r="M92" s="9">
        <v>9411.25</v>
      </c>
      <c r="N92" s="10"/>
    </row>
    <row r="93">
      <c r="B93" s="4" t="s">
        <v>327</v>
      </c>
      <c r="C93" s="4" t="s">
        <v>13</v>
      </c>
      <c r="D93" s="5" t="s">
        <v>14</v>
      </c>
      <c r="E93" s="4" t="s">
        <v>328</v>
      </c>
      <c r="F93" s="5">
        <v>1.0</v>
      </c>
      <c r="G93" s="6">
        <v>432.4</v>
      </c>
      <c r="H93" s="7">
        <v>36037.66</v>
      </c>
      <c r="I93" s="2" t="b">
        <v>1</v>
      </c>
      <c r="J93" s="2" t="s">
        <v>329</v>
      </c>
      <c r="K93" s="8">
        <v>1.0</v>
      </c>
      <c r="M93" s="9">
        <v>1.0</v>
      </c>
      <c r="N93" s="10"/>
    </row>
    <row r="94">
      <c r="B94" s="4" t="s">
        <v>330</v>
      </c>
      <c r="C94" s="4" t="s">
        <v>13</v>
      </c>
      <c r="D94" s="5" t="s">
        <v>14</v>
      </c>
      <c r="E94" s="4" t="s">
        <v>332</v>
      </c>
      <c r="F94" s="5">
        <v>1.0</v>
      </c>
      <c r="G94" s="6">
        <v>1.0</v>
      </c>
      <c r="H94" s="7">
        <v>90094.15</v>
      </c>
      <c r="I94" s="2" t="b">
        <v>1</v>
      </c>
      <c r="J94" s="2" t="s">
        <v>51</v>
      </c>
      <c r="K94" s="8">
        <v>1.0</v>
      </c>
      <c r="M94" s="9">
        <v>1.0</v>
      </c>
      <c r="N94" s="10"/>
    </row>
    <row r="95">
      <c r="B95" s="4" t="s">
        <v>333</v>
      </c>
      <c r="C95" s="4" t="s">
        <v>13</v>
      </c>
      <c r="D95" s="5" t="s">
        <v>14</v>
      </c>
      <c r="E95" s="4" t="s">
        <v>334</v>
      </c>
      <c r="F95" s="5">
        <v>1.0</v>
      </c>
      <c r="G95" s="6">
        <v>1.0</v>
      </c>
      <c r="H95" s="7">
        <v>90094.15</v>
      </c>
      <c r="I95" s="2" t="b">
        <v>1</v>
      </c>
      <c r="J95" s="2" t="s">
        <v>142</v>
      </c>
      <c r="K95" s="8">
        <v>1.0</v>
      </c>
      <c r="M95" s="9">
        <v>1.0</v>
      </c>
      <c r="N95" s="10"/>
    </row>
    <row r="96">
      <c r="B96" s="4" t="s">
        <v>336</v>
      </c>
      <c r="C96" s="4" t="s">
        <v>13</v>
      </c>
      <c r="D96" s="5" t="s">
        <v>14</v>
      </c>
      <c r="E96" s="4" t="s">
        <v>337</v>
      </c>
      <c r="F96" s="5">
        <v>1.0</v>
      </c>
      <c r="G96" s="6">
        <v>1.0</v>
      </c>
      <c r="H96" s="7">
        <v>72075.32</v>
      </c>
      <c r="I96" s="2" t="b">
        <v>1</v>
      </c>
      <c r="J96" s="2" t="s">
        <v>338</v>
      </c>
      <c r="K96" s="8">
        <v>1.0</v>
      </c>
      <c r="M96" s="9">
        <v>1.0</v>
      </c>
      <c r="N96" s="10"/>
    </row>
    <row r="97">
      <c r="B97" s="4" t="s">
        <v>339</v>
      </c>
      <c r="C97" s="4" t="s">
        <v>13</v>
      </c>
      <c r="D97" s="5" t="s">
        <v>14</v>
      </c>
      <c r="E97" s="4" t="s">
        <v>340</v>
      </c>
      <c r="F97" s="5">
        <v>1.0</v>
      </c>
      <c r="G97" s="6">
        <v>3459.6</v>
      </c>
      <c r="H97" s="7">
        <v>72075.32</v>
      </c>
      <c r="I97" s="2" t="b">
        <v>1</v>
      </c>
      <c r="J97" s="2" t="s">
        <v>342</v>
      </c>
      <c r="K97" s="8">
        <v>0.9361</v>
      </c>
      <c r="M97" s="9">
        <v>28475.0</v>
      </c>
      <c r="N97" s="10"/>
    </row>
    <row r="98">
      <c r="B98" s="4" t="s">
        <v>343</v>
      </c>
      <c r="C98" s="4" t="s">
        <v>13</v>
      </c>
      <c r="D98" s="5" t="s">
        <v>14</v>
      </c>
      <c r="E98" s="4" t="s">
        <v>344</v>
      </c>
      <c r="F98" s="5">
        <v>1.0</v>
      </c>
      <c r="G98" s="6">
        <v>1730.0</v>
      </c>
      <c r="H98" s="7">
        <v>144150.63</v>
      </c>
      <c r="I98" s="2" t="b">
        <v>1</v>
      </c>
      <c r="J98" s="2" t="s">
        <v>345</v>
      </c>
      <c r="K98" s="8">
        <v>1.0</v>
      </c>
      <c r="M98" s="9">
        <v>1.0</v>
      </c>
      <c r="N98" s="10"/>
    </row>
    <row r="99">
      <c r="B99" s="4" t="s">
        <v>346</v>
      </c>
      <c r="C99" s="4" t="s">
        <v>13</v>
      </c>
      <c r="D99" s="5" t="s">
        <v>14</v>
      </c>
      <c r="E99" s="4" t="s">
        <v>348</v>
      </c>
      <c r="F99" s="5">
        <v>1.0</v>
      </c>
      <c r="G99" s="6">
        <v>2883.2</v>
      </c>
      <c r="H99" s="7">
        <v>36037.66</v>
      </c>
      <c r="I99" s="2" t="b">
        <v>1</v>
      </c>
      <c r="J99" s="2" t="s">
        <v>349</v>
      </c>
      <c r="K99" s="8">
        <v>1.0</v>
      </c>
      <c r="M99" s="9">
        <v>1.0</v>
      </c>
      <c r="N99" s="10"/>
    </row>
    <row r="100">
      <c r="B100" s="4" t="s">
        <v>350</v>
      </c>
      <c r="C100" s="4" t="s">
        <v>13</v>
      </c>
      <c r="D100" s="5" t="s">
        <v>14</v>
      </c>
      <c r="E100" s="4" t="s">
        <v>351</v>
      </c>
      <c r="F100" s="5">
        <v>1.0</v>
      </c>
      <c r="G100" s="6">
        <v>1297.2</v>
      </c>
      <c r="H100" s="7">
        <v>108112.98</v>
      </c>
      <c r="I100" s="2" t="b">
        <v>1</v>
      </c>
      <c r="J100" s="2" t="s">
        <v>352</v>
      </c>
      <c r="K100" s="8">
        <v>1.0</v>
      </c>
      <c r="M100" s="9">
        <v>1.0</v>
      </c>
      <c r="N100" s="10"/>
    </row>
    <row r="101">
      <c r="B101" s="4" t="s">
        <v>354</v>
      </c>
      <c r="C101" s="4" t="s">
        <v>13</v>
      </c>
      <c r="D101" s="5" t="s">
        <v>14</v>
      </c>
      <c r="E101" s="4" t="s">
        <v>355</v>
      </c>
      <c r="F101" s="5">
        <v>1.0</v>
      </c>
      <c r="G101" s="6">
        <v>2883.2</v>
      </c>
      <c r="H101" s="7">
        <v>36037.66</v>
      </c>
      <c r="I101" s="2" t="b">
        <v>1</v>
      </c>
      <c r="J101" s="2" t="s">
        <v>284</v>
      </c>
      <c r="K101" s="8">
        <v>1.0</v>
      </c>
      <c r="M101" s="9">
        <v>1.0</v>
      </c>
      <c r="N101" s="10"/>
    </row>
    <row r="102">
      <c r="B102" s="4" t="s">
        <v>357</v>
      </c>
      <c r="C102" s="4" t="s">
        <v>13</v>
      </c>
      <c r="D102" s="5" t="s">
        <v>14</v>
      </c>
      <c r="E102" s="4" t="s">
        <v>358</v>
      </c>
      <c r="F102" s="5">
        <v>1.0</v>
      </c>
      <c r="G102" s="6">
        <v>1730.0</v>
      </c>
      <c r="H102" s="7">
        <v>36037.66</v>
      </c>
      <c r="I102" s="2" t="b">
        <v>1</v>
      </c>
      <c r="J102" s="2" t="s">
        <v>359</v>
      </c>
      <c r="K102" s="8">
        <v>0.9029</v>
      </c>
      <c r="M102" s="9">
        <v>10822.86</v>
      </c>
      <c r="N102" s="10"/>
    </row>
    <row r="103">
      <c r="B103" s="4" t="s">
        <v>361</v>
      </c>
      <c r="C103" s="4" t="s">
        <v>13</v>
      </c>
      <c r="D103" s="5" t="s">
        <v>14</v>
      </c>
      <c r="E103" s="4" t="s">
        <v>362</v>
      </c>
      <c r="F103" s="5">
        <v>1.0</v>
      </c>
      <c r="G103" s="6">
        <v>4324.4</v>
      </c>
      <c r="H103" s="7">
        <v>36037.66</v>
      </c>
      <c r="I103" s="2" t="b">
        <v>1</v>
      </c>
      <c r="J103" s="2" t="s">
        <v>82</v>
      </c>
      <c r="K103" s="8">
        <v>1.0</v>
      </c>
      <c r="M103" s="9">
        <v>1.0</v>
      </c>
      <c r="N103" s="10"/>
    </row>
    <row r="104">
      <c r="B104" s="4" t="s">
        <v>363</v>
      </c>
      <c r="C104" s="4" t="s">
        <v>13</v>
      </c>
      <c r="D104" s="5" t="s">
        <v>14</v>
      </c>
      <c r="E104" s="4" t="s">
        <v>365</v>
      </c>
      <c r="F104" s="5">
        <v>1.0</v>
      </c>
      <c r="G104" s="6">
        <v>1.0</v>
      </c>
      <c r="H104" s="7">
        <v>36037.66</v>
      </c>
      <c r="I104" s="2" t="b">
        <v>1</v>
      </c>
      <c r="J104" s="2" t="s">
        <v>366</v>
      </c>
      <c r="K104" s="8">
        <v>1.0</v>
      </c>
      <c r="M104" s="9">
        <v>1.0</v>
      </c>
      <c r="N104" s="10"/>
    </row>
    <row r="105">
      <c r="B105" s="4" t="s">
        <v>367</v>
      </c>
      <c r="C105" s="4" t="s">
        <v>13</v>
      </c>
      <c r="D105" s="5" t="s">
        <v>14</v>
      </c>
      <c r="E105" s="4" t="s">
        <v>368</v>
      </c>
      <c r="F105" s="5">
        <v>1.0</v>
      </c>
      <c r="G105" s="6">
        <v>1.0</v>
      </c>
      <c r="H105" s="7">
        <v>36037.66</v>
      </c>
      <c r="I105" s="2" t="b">
        <v>1</v>
      </c>
      <c r="J105" s="2" t="s">
        <v>369</v>
      </c>
      <c r="K105" s="8">
        <v>0.894</v>
      </c>
      <c r="M105" s="9">
        <v>10016.09</v>
      </c>
      <c r="N105" s="10"/>
    </row>
    <row r="106">
      <c r="B106" s="4" t="s">
        <v>371</v>
      </c>
      <c r="C106" s="4" t="s">
        <v>13</v>
      </c>
      <c r="D106" s="5" t="s">
        <v>14</v>
      </c>
      <c r="E106" s="4" t="s">
        <v>372</v>
      </c>
      <c r="F106" s="5">
        <v>1.0</v>
      </c>
      <c r="G106" s="6">
        <v>2883.2</v>
      </c>
      <c r="H106" s="7">
        <v>36037.66</v>
      </c>
      <c r="I106" s="2" t="b">
        <v>1</v>
      </c>
      <c r="J106" s="2" t="s">
        <v>216</v>
      </c>
      <c r="K106" s="8">
        <v>1.0</v>
      </c>
      <c r="M106" s="9">
        <v>1.0</v>
      </c>
      <c r="N106" s="10"/>
    </row>
    <row r="107">
      <c r="B107" s="4" t="s">
        <v>373</v>
      </c>
      <c r="C107" s="4" t="s">
        <v>13</v>
      </c>
      <c r="D107" s="5" t="s">
        <v>14</v>
      </c>
      <c r="E107" s="4" t="s">
        <v>375</v>
      </c>
      <c r="F107" s="5">
        <v>1.0</v>
      </c>
      <c r="G107" s="6">
        <v>2883.2</v>
      </c>
      <c r="H107" s="7">
        <v>36037.66</v>
      </c>
      <c r="I107" s="2" t="b">
        <v>1</v>
      </c>
      <c r="J107" s="2" t="s">
        <v>376</v>
      </c>
      <c r="K107" s="8">
        <v>1.0</v>
      </c>
      <c r="M107" s="9">
        <v>1.0</v>
      </c>
      <c r="N107" s="10"/>
    </row>
    <row r="108">
      <c r="B108" s="4" t="s">
        <v>377</v>
      </c>
      <c r="C108" s="4" t="s">
        <v>13</v>
      </c>
      <c r="D108" s="5" t="s">
        <v>14</v>
      </c>
      <c r="E108" s="4" t="s">
        <v>378</v>
      </c>
      <c r="F108" s="5">
        <v>1.0</v>
      </c>
      <c r="G108" s="6">
        <v>432.4</v>
      </c>
      <c r="H108" s="7">
        <v>36037.66</v>
      </c>
      <c r="I108" s="2" t="b">
        <v>1</v>
      </c>
      <c r="J108" s="2" t="s">
        <v>380</v>
      </c>
      <c r="K108" s="8">
        <v>0.9326</v>
      </c>
      <c r="M108" s="9">
        <v>4098.61</v>
      </c>
      <c r="N108" s="10"/>
    </row>
    <row r="109">
      <c r="B109" s="4" t="s">
        <v>381</v>
      </c>
      <c r="C109" s="4" t="s">
        <v>13</v>
      </c>
      <c r="D109" s="5" t="s">
        <v>14</v>
      </c>
      <c r="E109" s="4" t="s">
        <v>382</v>
      </c>
      <c r="F109" s="5">
        <v>1.0</v>
      </c>
      <c r="G109" s="6">
        <v>1730.0</v>
      </c>
      <c r="H109" s="7">
        <v>36037.66</v>
      </c>
      <c r="I109" s="2" t="b">
        <v>1</v>
      </c>
      <c r="J109" s="2" t="s">
        <v>383</v>
      </c>
      <c r="K109" s="8">
        <v>1.0</v>
      </c>
      <c r="M109" s="9">
        <v>1.0</v>
      </c>
      <c r="N109" s="10"/>
    </row>
    <row r="110">
      <c r="B110" s="4" t="s">
        <v>386</v>
      </c>
      <c r="C110" s="4" t="s">
        <v>13</v>
      </c>
      <c r="D110" s="5" t="s">
        <v>14</v>
      </c>
      <c r="E110" s="4" t="s">
        <v>389</v>
      </c>
      <c r="F110" s="5">
        <v>1.0</v>
      </c>
      <c r="G110" s="6">
        <v>1.0</v>
      </c>
      <c r="H110" s="7">
        <v>36037.66</v>
      </c>
      <c r="I110" s="2" t="b">
        <v>1</v>
      </c>
      <c r="J110" s="2" t="s">
        <v>391</v>
      </c>
      <c r="K110" s="8">
        <v>1.0</v>
      </c>
      <c r="M110" s="9">
        <v>1.0</v>
      </c>
      <c r="N110" s="10"/>
    </row>
    <row r="111">
      <c r="B111" s="4" t="s">
        <v>394</v>
      </c>
      <c r="C111" s="4" t="s">
        <v>13</v>
      </c>
      <c r="D111" s="5" t="s">
        <v>14</v>
      </c>
      <c r="E111" s="4" t="s">
        <v>395</v>
      </c>
      <c r="F111" s="5">
        <v>1.0</v>
      </c>
      <c r="G111" s="6">
        <v>648.8</v>
      </c>
      <c r="H111" s="7">
        <v>54056.49</v>
      </c>
      <c r="I111" s="2" t="b">
        <v>1</v>
      </c>
      <c r="J111" s="2" t="s">
        <v>396</v>
      </c>
      <c r="K111" s="8">
        <v>1.0</v>
      </c>
      <c r="M111" s="9">
        <v>1.0</v>
      </c>
      <c r="N111" s="10"/>
    </row>
    <row r="112">
      <c r="B112" s="4" t="s">
        <v>397</v>
      </c>
      <c r="C112" s="4" t="s">
        <v>13</v>
      </c>
      <c r="D112" s="5" t="s">
        <v>14</v>
      </c>
      <c r="E112" s="4" t="s">
        <v>399</v>
      </c>
      <c r="F112" s="5">
        <v>1.0</v>
      </c>
      <c r="G112" s="6">
        <v>9514.0</v>
      </c>
      <c r="H112" s="7">
        <v>198208.55</v>
      </c>
      <c r="I112" s="2" t="b">
        <v>1</v>
      </c>
      <c r="J112" s="2" t="s">
        <v>400</v>
      </c>
      <c r="K112" s="8">
        <v>1.0</v>
      </c>
      <c r="M112" s="9">
        <v>1.0</v>
      </c>
      <c r="N112" s="10"/>
    </row>
    <row r="113">
      <c r="B113" s="4" t="s">
        <v>401</v>
      </c>
      <c r="C113" s="4" t="s">
        <v>13</v>
      </c>
      <c r="D113" s="5" t="s">
        <v>14</v>
      </c>
      <c r="E113" s="4" t="s">
        <v>402</v>
      </c>
      <c r="F113" s="5">
        <v>1.0</v>
      </c>
      <c r="G113" s="6">
        <v>1.0</v>
      </c>
      <c r="H113" s="7">
        <v>54056.49</v>
      </c>
      <c r="I113" s="2" t="b">
        <v>1</v>
      </c>
      <c r="J113" s="2" t="s">
        <v>405</v>
      </c>
      <c r="K113" s="8">
        <v>1.0</v>
      </c>
      <c r="M113" s="9">
        <v>1.0</v>
      </c>
      <c r="N113" s="10"/>
    </row>
    <row r="114">
      <c r="B114" s="4" t="s">
        <v>406</v>
      </c>
      <c r="C114" s="4" t="s">
        <v>13</v>
      </c>
      <c r="D114" s="5" t="s">
        <v>14</v>
      </c>
      <c r="E114" s="4" t="s">
        <v>407</v>
      </c>
      <c r="F114" s="5">
        <v>1.0</v>
      </c>
      <c r="G114" s="6">
        <v>1.0</v>
      </c>
      <c r="H114" s="7">
        <v>198208.55</v>
      </c>
      <c r="I114" s="2" t="b">
        <v>1</v>
      </c>
      <c r="J114" s="2" t="s">
        <v>409</v>
      </c>
      <c r="K114" s="8">
        <v>1.0</v>
      </c>
      <c r="M114" s="9">
        <v>1.0</v>
      </c>
      <c r="N114" s="10"/>
    </row>
    <row r="115">
      <c r="B115" s="4" t="s">
        <v>410</v>
      </c>
      <c r="C115" s="4" t="s">
        <v>13</v>
      </c>
      <c r="D115" s="5" t="s">
        <v>14</v>
      </c>
      <c r="E115" s="4" t="s">
        <v>412</v>
      </c>
      <c r="F115" s="5">
        <v>1.0</v>
      </c>
      <c r="G115" s="6">
        <v>1.0</v>
      </c>
      <c r="H115" s="7">
        <v>54056.49</v>
      </c>
      <c r="I115" s="2" t="b">
        <v>1</v>
      </c>
      <c r="J115" s="2" t="s">
        <v>414</v>
      </c>
      <c r="K115" s="8">
        <v>0.8534</v>
      </c>
      <c r="M115" s="9">
        <v>14117.05</v>
      </c>
      <c r="N115" s="10"/>
    </row>
    <row r="116">
      <c r="B116" s="4" t="s">
        <v>415</v>
      </c>
      <c r="C116" s="4" t="s">
        <v>13</v>
      </c>
      <c r="D116" s="5" t="s">
        <v>14</v>
      </c>
      <c r="E116" s="4" t="s">
        <v>416</v>
      </c>
      <c r="F116" s="5">
        <v>1.0</v>
      </c>
      <c r="G116" s="6">
        <v>1.0</v>
      </c>
      <c r="H116" s="7">
        <v>54056.49</v>
      </c>
      <c r="I116" s="2" t="b">
        <v>1</v>
      </c>
      <c r="J116" s="2" t="s">
        <v>417</v>
      </c>
      <c r="K116" s="8">
        <v>1.0</v>
      </c>
      <c r="M116" s="9">
        <v>1.0</v>
      </c>
      <c r="N116" s="10"/>
    </row>
    <row r="117">
      <c r="B117" s="4" t="s">
        <v>418</v>
      </c>
      <c r="C117" s="4" t="s">
        <v>13</v>
      </c>
      <c r="D117" s="5" t="s">
        <v>14</v>
      </c>
      <c r="E117" s="4" t="s">
        <v>419</v>
      </c>
      <c r="F117" s="5">
        <v>1.0</v>
      </c>
      <c r="G117" s="6">
        <v>1.0</v>
      </c>
      <c r="H117" s="7">
        <v>72075.32</v>
      </c>
      <c r="I117" s="2" t="b">
        <v>1</v>
      </c>
      <c r="J117" s="2" t="s">
        <v>420</v>
      </c>
      <c r="K117" s="8">
        <v>0.9215</v>
      </c>
      <c r="M117" s="9">
        <v>2835.91</v>
      </c>
      <c r="N117" s="10"/>
    </row>
    <row r="118">
      <c r="B118" s="4" t="s">
        <v>421</v>
      </c>
      <c r="C118" s="4" t="s">
        <v>13</v>
      </c>
      <c r="D118" s="5" t="s">
        <v>14</v>
      </c>
      <c r="E118" s="4" t="s">
        <v>423</v>
      </c>
      <c r="F118" s="5">
        <v>1.0</v>
      </c>
      <c r="G118" s="6">
        <v>864.8</v>
      </c>
      <c r="H118" s="7">
        <v>18018.83</v>
      </c>
      <c r="I118" s="2" t="b">
        <v>1</v>
      </c>
      <c r="J118" s="2" t="s">
        <v>424</v>
      </c>
      <c r="K118" s="8">
        <v>0.9208</v>
      </c>
      <c r="M118" s="9">
        <v>2944.55</v>
      </c>
      <c r="N118" s="10"/>
    </row>
    <row r="119">
      <c r="B119" s="4" t="s">
        <v>426</v>
      </c>
      <c r="C119" s="4" t="s">
        <v>13</v>
      </c>
      <c r="D119" s="5" t="s">
        <v>14</v>
      </c>
      <c r="E119" s="4" t="s">
        <v>427</v>
      </c>
      <c r="F119" s="5">
        <v>1.0</v>
      </c>
      <c r="G119" s="6">
        <v>864.8</v>
      </c>
      <c r="H119" s="7">
        <v>18018.83</v>
      </c>
      <c r="I119" s="2" t="b">
        <v>1</v>
      </c>
      <c r="J119" s="2" t="s">
        <v>428</v>
      </c>
      <c r="K119" s="8">
        <v>0.8946</v>
      </c>
      <c r="M119" s="9">
        <v>10246.19</v>
      </c>
      <c r="N119" s="10"/>
    </row>
    <row r="120">
      <c r="B120" s="4" t="s">
        <v>429</v>
      </c>
      <c r="C120" s="4" t="s">
        <v>13</v>
      </c>
      <c r="D120" s="5" t="s">
        <v>14</v>
      </c>
      <c r="E120" s="4" t="s">
        <v>431</v>
      </c>
      <c r="F120" s="5">
        <v>1.0</v>
      </c>
      <c r="G120" s="6">
        <v>1730.0</v>
      </c>
      <c r="H120" s="7">
        <v>36037.66</v>
      </c>
      <c r="I120" s="2" t="b">
        <v>1</v>
      </c>
      <c r="J120" s="2" t="s">
        <v>352</v>
      </c>
      <c r="K120" s="8">
        <v>1.0</v>
      </c>
      <c r="M120" s="9">
        <v>1.0</v>
      </c>
      <c r="N120" s="10"/>
    </row>
    <row r="121">
      <c r="B121" s="4" t="s">
        <v>432</v>
      </c>
      <c r="C121" s="4" t="s">
        <v>13</v>
      </c>
      <c r="D121" s="5" t="s">
        <v>14</v>
      </c>
      <c r="E121" s="4" t="s">
        <v>434</v>
      </c>
      <c r="F121" s="5">
        <v>1.0</v>
      </c>
      <c r="G121" s="6">
        <v>1.0</v>
      </c>
      <c r="H121" s="7">
        <v>36037.66</v>
      </c>
      <c r="I121" s="2" t="b">
        <v>1</v>
      </c>
      <c r="J121" s="2" t="s">
        <v>435</v>
      </c>
      <c r="K121" s="8">
        <v>0.7532</v>
      </c>
      <c r="M121" s="9">
        <v>8508.27</v>
      </c>
      <c r="N121" s="10"/>
    </row>
    <row r="122">
      <c r="B122" s="4" t="s">
        <v>436</v>
      </c>
      <c r="C122" s="4" t="s">
        <v>13</v>
      </c>
      <c r="D122" s="5" t="s">
        <v>14</v>
      </c>
      <c r="E122" s="4" t="s">
        <v>437</v>
      </c>
      <c r="F122" s="5">
        <v>1.0</v>
      </c>
      <c r="G122" s="6">
        <v>1441.6</v>
      </c>
      <c r="H122" s="7">
        <v>18018.83</v>
      </c>
      <c r="I122" s="2" t="b">
        <v>1</v>
      </c>
      <c r="J122" s="2" t="s">
        <v>439</v>
      </c>
      <c r="K122" s="8">
        <v>0.8856</v>
      </c>
      <c r="M122" s="9">
        <v>8508.27</v>
      </c>
      <c r="N122" s="10"/>
    </row>
    <row r="123">
      <c r="B123" s="4" t="s">
        <v>440</v>
      </c>
      <c r="C123" s="4" t="s">
        <v>13</v>
      </c>
      <c r="D123" s="5" t="s">
        <v>14</v>
      </c>
      <c r="E123" s="4" t="s">
        <v>441</v>
      </c>
      <c r="F123" s="5">
        <v>1.0</v>
      </c>
      <c r="G123" s="6">
        <v>1730.0</v>
      </c>
      <c r="H123" s="7">
        <v>36037.66</v>
      </c>
      <c r="I123" s="2" t="b">
        <v>1</v>
      </c>
      <c r="J123" s="2" t="s">
        <v>443</v>
      </c>
      <c r="K123" s="8">
        <v>0.9674</v>
      </c>
      <c r="M123" s="9">
        <v>7058.72</v>
      </c>
      <c r="N123" s="10"/>
    </row>
    <row r="124">
      <c r="B124" s="4" t="s">
        <v>444</v>
      </c>
      <c r="C124" s="4" t="s">
        <v>13</v>
      </c>
      <c r="D124" s="5" t="s">
        <v>14</v>
      </c>
      <c r="E124" s="4" t="s">
        <v>446</v>
      </c>
      <c r="F124" s="5">
        <v>1.0</v>
      </c>
      <c r="G124" s="6">
        <v>432.4</v>
      </c>
      <c r="H124" s="7">
        <v>36037.66</v>
      </c>
      <c r="I124" s="2" t="b">
        <v>1</v>
      </c>
      <c r="J124" s="2" t="s">
        <v>447</v>
      </c>
      <c r="K124" s="8">
        <v>0.8882</v>
      </c>
      <c r="M124" s="9">
        <v>7058.72</v>
      </c>
      <c r="N124" s="10"/>
    </row>
    <row r="125">
      <c r="B125" s="4" t="s">
        <v>448</v>
      </c>
      <c r="C125" s="4" t="s">
        <v>13</v>
      </c>
      <c r="D125" s="5" t="s">
        <v>14</v>
      </c>
      <c r="E125" s="4" t="s">
        <v>449</v>
      </c>
      <c r="F125" s="5">
        <v>1.0</v>
      </c>
      <c r="G125" s="6">
        <v>432.4</v>
      </c>
      <c r="H125" s="7">
        <v>36037.66</v>
      </c>
      <c r="I125" s="2" t="b">
        <v>1</v>
      </c>
      <c r="J125" s="2" t="s">
        <v>451</v>
      </c>
      <c r="K125" s="8">
        <v>1.0</v>
      </c>
      <c r="M125" s="9">
        <v>1.0</v>
      </c>
      <c r="N125" s="10"/>
    </row>
    <row r="126">
      <c r="B126" s="4" t="s">
        <v>452</v>
      </c>
      <c r="C126" s="4" t="s">
        <v>13</v>
      </c>
      <c r="D126" s="5" t="s">
        <v>14</v>
      </c>
      <c r="E126" s="4" t="s">
        <v>453</v>
      </c>
      <c r="F126" s="5">
        <v>1.0</v>
      </c>
      <c r="G126" s="6">
        <v>1.0</v>
      </c>
      <c r="H126" s="7">
        <v>54056.49</v>
      </c>
      <c r="I126" s="2" t="b">
        <v>1</v>
      </c>
      <c r="J126" s="2" t="s">
        <v>454</v>
      </c>
      <c r="K126" s="8">
        <v>0.843</v>
      </c>
      <c r="M126" s="9">
        <v>11343.9</v>
      </c>
      <c r="N126" s="10"/>
    </row>
    <row r="127">
      <c r="B127" s="4" t="s">
        <v>456</v>
      </c>
      <c r="C127" s="4" t="s">
        <v>13</v>
      </c>
      <c r="D127" s="5" t="s">
        <v>14</v>
      </c>
      <c r="E127" s="4" t="s">
        <v>457</v>
      </c>
      <c r="F127" s="5">
        <v>1.0</v>
      </c>
      <c r="G127" s="6">
        <v>1730.0</v>
      </c>
      <c r="H127" s="7">
        <v>36037.66</v>
      </c>
      <c r="I127" s="2" t="b">
        <v>1</v>
      </c>
      <c r="J127" s="2" t="s">
        <v>95</v>
      </c>
      <c r="K127" s="8">
        <v>1.0</v>
      </c>
      <c r="M127" s="9">
        <v>1.0</v>
      </c>
      <c r="N127" s="10"/>
    </row>
    <row r="128">
      <c r="B128" s="4" t="s">
        <v>458</v>
      </c>
      <c r="C128" s="4" t="s">
        <v>13</v>
      </c>
      <c r="D128" s="5" t="s">
        <v>14</v>
      </c>
      <c r="E128" s="4" t="s">
        <v>460</v>
      </c>
      <c r="F128" s="5">
        <v>1.0</v>
      </c>
      <c r="G128" s="6">
        <v>1.0</v>
      </c>
      <c r="H128" s="7">
        <v>36037.66</v>
      </c>
      <c r="I128" s="2" t="b">
        <v>1</v>
      </c>
      <c r="J128" s="2" t="s">
        <v>461</v>
      </c>
      <c r="K128" s="8">
        <v>0.8301</v>
      </c>
      <c r="M128" s="9">
        <v>14179.99</v>
      </c>
      <c r="N128" s="10"/>
    </row>
    <row r="129">
      <c r="B129" s="4" t="s">
        <v>462</v>
      </c>
      <c r="C129" s="4" t="s">
        <v>13</v>
      </c>
      <c r="D129" s="5" t="s">
        <v>14</v>
      </c>
      <c r="E129" s="4" t="s">
        <v>463</v>
      </c>
      <c r="F129" s="5">
        <v>1.0</v>
      </c>
      <c r="G129" s="6">
        <v>1.0</v>
      </c>
      <c r="H129" s="7">
        <v>36037.66</v>
      </c>
      <c r="I129" s="2" t="b">
        <v>1</v>
      </c>
      <c r="J129" s="2" t="s">
        <v>465</v>
      </c>
      <c r="K129" s="8">
        <v>1.0</v>
      </c>
      <c r="M129" s="9">
        <v>1.0</v>
      </c>
      <c r="N129" s="10"/>
    </row>
    <row r="130">
      <c r="B130" s="4" t="s">
        <v>466</v>
      </c>
      <c r="C130" s="4" t="s">
        <v>13</v>
      </c>
      <c r="D130" s="5" t="s">
        <v>14</v>
      </c>
      <c r="E130" s="4" t="s">
        <v>467</v>
      </c>
      <c r="F130" s="5">
        <v>1.0</v>
      </c>
      <c r="G130" s="6">
        <v>2883.2</v>
      </c>
      <c r="H130" s="7">
        <v>36037.66</v>
      </c>
      <c r="I130" s="2" t="b">
        <v>1</v>
      </c>
      <c r="J130" s="2" t="s">
        <v>469</v>
      </c>
      <c r="K130" s="8">
        <v>0.7001</v>
      </c>
      <c r="M130" s="9">
        <v>15505.47</v>
      </c>
      <c r="N130" s="10"/>
    </row>
    <row r="131">
      <c r="B131" s="4" t="s">
        <v>471</v>
      </c>
      <c r="C131" s="4" t="s">
        <v>13</v>
      </c>
      <c r="D131" s="5" t="s">
        <v>14</v>
      </c>
      <c r="E131" s="4" t="s">
        <v>472</v>
      </c>
      <c r="F131" s="5">
        <v>1.0</v>
      </c>
      <c r="G131" s="6">
        <v>1.0</v>
      </c>
      <c r="H131" s="7">
        <v>36037.66</v>
      </c>
      <c r="I131" s="2" t="b">
        <v>1</v>
      </c>
      <c r="J131" s="2" t="s">
        <v>473</v>
      </c>
      <c r="K131" s="8">
        <v>0.9029</v>
      </c>
      <c r="M131" s="9">
        <v>17528.68</v>
      </c>
      <c r="N131" s="10"/>
    </row>
    <row r="132">
      <c r="B132" s="4" t="s">
        <v>475</v>
      </c>
      <c r="C132" s="4" t="s">
        <v>13</v>
      </c>
      <c r="D132" s="5" t="s">
        <v>14</v>
      </c>
      <c r="E132" s="4" t="s">
        <v>476</v>
      </c>
      <c r="F132" s="5">
        <v>1.0</v>
      </c>
      <c r="G132" s="6">
        <v>1.0</v>
      </c>
      <c r="H132" s="7">
        <v>36037.66</v>
      </c>
      <c r="I132" s="2" t="b">
        <v>1</v>
      </c>
      <c r="J132" s="2" t="s">
        <v>478</v>
      </c>
      <c r="K132" s="8">
        <v>1.0</v>
      </c>
      <c r="M132" s="9">
        <v>1.0</v>
      </c>
      <c r="N132" s="10"/>
    </row>
    <row r="133">
      <c r="B133" s="4" t="s">
        <v>480</v>
      </c>
      <c r="C133" s="4" t="s">
        <v>13</v>
      </c>
      <c r="D133" s="5" t="s">
        <v>14</v>
      </c>
      <c r="E133" s="4" t="s">
        <v>477</v>
      </c>
      <c r="F133" s="5">
        <v>1.0</v>
      </c>
      <c r="G133" s="6">
        <v>5189.6</v>
      </c>
      <c r="H133" s="7">
        <v>108112.98</v>
      </c>
      <c r="I133" s="2" t="b">
        <v>1</v>
      </c>
      <c r="J133" s="2" t="s">
        <v>482</v>
      </c>
      <c r="K133" s="8">
        <v>1.0</v>
      </c>
      <c r="M133" s="9">
        <v>1.0</v>
      </c>
      <c r="N133" s="10"/>
    </row>
    <row r="134">
      <c r="B134" s="4" t="s">
        <v>484</v>
      </c>
      <c r="C134" s="4" t="s">
        <v>13</v>
      </c>
      <c r="D134" s="5" t="s">
        <v>14</v>
      </c>
      <c r="E134" s="4" t="s">
        <v>485</v>
      </c>
      <c r="F134" s="5">
        <v>1.0</v>
      </c>
      <c r="G134" s="6">
        <v>1730.0</v>
      </c>
      <c r="H134" s="7">
        <v>144150.63</v>
      </c>
      <c r="I134" s="2" t="b">
        <v>1</v>
      </c>
      <c r="J134" s="2" t="s">
        <v>487</v>
      </c>
      <c r="K134" s="8">
        <v>1.0</v>
      </c>
      <c r="M134" s="9">
        <v>1.0</v>
      </c>
      <c r="N134" s="10"/>
    </row>
    <row r="135">
      <c r="B135" s="4" t="s">
        <v>488</v>
      </c>
      <c r="C135" s="4" t="s">
        <v>13</v>
      </c>
      <c r="D135" s="5" t="s">
        <v>14</v>
      </c>
      <c r="E135" s="4" t="s">
        <v>490</v>
      </c>
      <c r="F135" s="5">
        <v>1.0</v>
      </c>
      <c r="G135" s="6">
        <v>3459.6</v>
      </c>
      <c r="H135" s="7">
        <v>72075.32</v>
      </c>
      <c r="I135" s="2" t="b">
        <v>1</v>
      </c>
      <c r="J135" s="2" t="s">
        <v>338</v>
      </c>
      <c r="K135" s="8">
        <v>1.0</v>
      </c>
      <c r="M135" s="9">
        <v>1.0</v>
      </c>
      <c r="N135" s="10"/>
    </row>
    <row r="136">
      <c r="B136" s="4" t="s">
        <v>492</v>
      </c>
      <c r="C136" s="4" t="s">
        <v>13</v>
      </c>
      <c r="D136" s="5" t="s">
        <v>14</v>
      </c>
      <c r="E136" s="4" t="s">
        <v>483</v>
      </c>
      <c r="F136" s="5">
        <v>1.0</v>
      </c>
      <c r="G136" s="6">
        <v>8649.2</v>
      </c>
      <c r="H136" s="7">
        <v>54056.49</v>
      </c>
      <c r="I136" s="2" t="b">
        <v>1</v>
      </c>
      <c r="J136" s="2" t="s">
        <v>494</v>
      </c>
      <c r="K136" s="8">
        <v>1.0</v>
      </c>
      <c r="M136" s="9">
        <v>1.0</v>
      </c>
      <c r="N136" s="10"/>
    </row>
    <row r="137">
      <c r="B137" s="4" t="s">
        <v>496</v>
      </c>
      <c r="C137" s="4" t="s">
        <v>13</v>
      </c>
      <c r="D137" s="5" t="s">
        <v>14</v>
      </c>
      <c r="E137" s="4" t="s">
        <v>489</v>
      </c>
      <c r="F137" s="5">
        <v>1.0</v>
      </c>
      <c r="G137" s="6">
        <v>432.4</v>
      </c>
      <c r="H137" s="7">
        <v>36037.66</v>
      </c>
      <c r="I137" s="2" t="b">
        <v>1</v>
      </c>
      <c r="J137" s="2" t="s">
        <v>499</v>
      </c>
      <c r="K137" s="8">
        <v>0.8215</v>
      </c>
      <c r="M137" s="9">
        <v>11060.48</v>
      </c>
      <c r="N137" s="10"/>
    </row>
    <row r="138">
      <c r="B138" s="4" t="s">
        <v>500</v>
      </c>
      <c r="C138" s="4" t="s">
        <v>13</v>
      </c>
      <c r="D138" s="5" t="s">
        <v>14</v>
      </c>
      <c r="E138" s="4" t="s">
        <v>502</v>
      </c>
      <c r="F138" s="5">
        <v>1.0</v>
      </c>
      <c r="G138" s="6">
        <v>864.8</v>
      </c>
      <c r="H138" s="7">
        <v>72075.32</v>
      </c>
      <c r="I138" s="2" t="b">
        <v>1</v>
      </c>
      <c r="J138" s="2" t="s">
        <v>503</v>
      </c>
      <c r="K138" s="8">
        <v>0.8601</v>
      </c>
      <c r="M138" s="9">
        <v>32322.73</v>
      </c>
      <c r="N138" s="10"/>
    </row>
    <row r="139">
      <c r="B139" s="4" t="s">
        <v>505</v>
      </c>
      <c r="C139" s="4" t="s">
        <v>13</v>
      </c>
      <c r="D139" s="5" t="s">
        <v>14</v>
      </c>
      <c r="E139" s="4" t="s">
        <v>493</v>
      </c>
      <c r="F139" s="5">
        <v>1.0</v>
      </c>
      <c r="G139" s="6">
        <v>1441.6</v>
      </c>
      <c r="H139" s="7">
        <v>18018.83</v>
      </c>
      <c r="I139" s="2" t="b">
        <v>1</v>
      </c>
      <c r="J139" s="2" t="s">
        <v>507</v>
      </c>
      <c r="K139" s="8">
        <v>1.0</v>
      </c>
      <c r="M139" s="9">
        <v>1.0</v>
      </c>
      <c r="N139" s="10"/>
    </row>
    <row r="140">
      <c r="B140" s="4" t="s">
        <v>509</v>
      </c>
      <c r="C140" s="4" t="s">
        <v>13</v>
      </c>
      <c r="D140" s="5" t="s">
        <v>14</v>
      </c>
      <c r="E140" s="4" t="s">
        <v>510</v>
      </c>
      <c r="F140" s="5">
        <v>1.0</v>
      </c>
      <c r="G140" s="6">
        <v>1.0</v>
      </c>
      <c r="H140" s="7">
        <v>72075.32</v>
      </c>
      <c r="I140" s="2" t="b">
        <v>1</v>
      </c>
      <c r="J140" s="2" t="s">
        <v>209</v>
      </c>
      <c r="K140" s="8">
        <v>1.0</v>
      </c>
      <c r="M140" s="9">
        <v>1.0</v>
      </c>
      <c r="N140" s="10"/>
    </row>
    <row r="141">
      <c r="B141" s="4" t="s">
        <v>512</v>
      </c>
      <c r="C141" s="4" t="s">
        <v>13</v>
      </c>
      <c r="D141" s="5" t="s">
        <v>14</v>
      </c>
      <c r="E141" s="4" t="s">
        <v>497</v>
      </c>
      <c r="F141" s="5">
        <v>1.0</v>
      </c>
      <c r="G141" s="6">
        <v>1.0</v>
      </c>
      <c r="H141" s="7">
        <v>36037.66</v>
      </c>
      <c r="I141" s="2" t="b">
        <v>1</v>
      </c>
      <c r="J141" s="2" t="s">
        <v>514</v>
      </c>
      <c r="K141" s="8">
        <v>1.0</v>
      </c>
      <c r="M141" s="9">
        <v>1.0</v>
      </c>
      <c r="N141" s="10"/>
    </row>
    <row r="142">
      <c r="B142" s="4" t="s">
        <v>516</v>
      </c>
      <c r="C142" s="4" t="s">
        <v>13</v>
      </c>
      <c r="D142" s="5" t="s">
        <v>14</v>
      </c>
      <c r="E142" s="4" t="s">
        <v>517</v>
      </c>
      <c r="F142" s="5">
        <v>1.0</v>
      </c>
      <c r="G142" s="6">
        <v>9514.0</v>
      </c>
      <c r="H142" s="7">
        <v>198208.55</v>
      </c>
      <c r="I142" s="2" t="b">
        <v>1</v>
      </c>
      <c r="J142" s="2" t="s">
        <v>519</v>
      </c>
      <c r="K142" s="8">
        <v>1.0</v>
      </c>
      <c r="M142" s="9">
        <v>1.0</v>
      </c>
      <c r="N142" s="10"/>
    </row>
    <row r="143">
      <c r="B143" s="4" t="s">
        <v>520</v>
      </c>
      <c r="C143" s="4" t="s">
        <v>13</v>
      </c>
      <c r="D143" s="5" t="s">
        <v>14</v>
      </c>
      <c r="E143" s="4" t="s">
        <v>522</v>
      </c>
      <c r="F143" s="5">
        <v>1.0</v>
      </c>
      <c r="G143" s="6">
        <v>1.0</v>
      </c>
      <c r="H143" s="7">
        <v>72075.32</v>
      </c>
      <c r="I143" s="2" t="b">
        <v>1</v>
      </c>
      <c r="J143" s="2" t="s">
        <v>524</v>
      </c>
      <c r="K143" s="8">
        <v>0.79</v>
      </c>
      <c r="M143" s="9">
        <v>23528.68</v>
      </c>
      <c r="N143" s="10"/>
    </row>
    <row r="144">
      <c r="B144" s="4" t="s">
        <v>525</v>
      </c>
      <c r="C144" s="4" t="s">
        <v>13</v>
      </c>
      <c r="D144" s="5" t="s">
        <v>14</v>
      </c>
      <c r="E144" s="4" t="s">
        <v>504</v>
      </c>
      <c r="F144" s="5">
        <v>1.0</v>
      </c>
      <c r="G144" s="6">
        <v>10811.2</v>
      </c>
      <c r="H144" s="7">
        <v>90094.15</v>
      </c>
      <c r="I144" s="2" t="b">
        <v>1</v>
      </c>
      <c r="J144" s="2" t="s">
        <v>527</v>
      </c>
      <c r="K144" s="8">
        <v>0.5685</v>
      </c>
      <c r="M144" s="9">
        <v>56041.82</v>
      </c>
      <c r="N144" s="10"/>
    </row>
    <row r="145">
      <c r="B145" s="4" t="s">
        <v>529</v>
      </c>
      <c r="C145" s="4" t="s">
        <v>13</v>
      </c>
      <c r="D145" s="5" t="s">
        <v>14</v>
      </c>
      <c r="E145" s="4" t="s">
        <v>530</v>
      </c>
      <c r="F145" s="5">
        <v>1.0</v>
      </c>
      <c r="G145" s="6">
        <v>1.0</v>
      </c>
      <c r="H145" s="7">
        <v>90094.15</v>
      </c>
      <c r="I145" s="2" t="b">
        <v>1</v>
      </c>
      <c r="J145" s="2" t="s">
        <v>531</v>
      </c>
      <c r="K145" s="8">
        <v>1.0</v>
      </c>
      <c r="M145" s="9">
        <v>1.0</v>
      </c>
      <c r="N145" s="10"/>
    </row>
    <row r="146">
      <c r="B146" s="4" t="s">
        <v>533</v>
      </c>
      <c r="C146" s="4" t="s">
        <v>13</v>
      </c>
      <c r="D146" s="5" t="s">
        <v>14</v>
      </c>
      <c r="E146" s="4" t="s">
        <v>535</v>
      </c>
      <c r="F146" s="5">
        <v>1.0</v>
      </c>
      <c r="G146" s="6">
        <v>2883.2</v>
      </c>
      <c r="H146" s="7">
        <v>36037.66</v>
      </c>
      <c r="I146" s="2" t="b">
        <v>1</v>
      </c>
      <c r="J146" s="2" t="s">
        <v>536</v>
      </c>
      <c r="K146" s="8">
        <v>1.0</v>
      </c>
      <c r="M146" s="9">
        <v>1.0</v>
      </c>
      <c r="N146" s="10"/>
    </row>
    <row r="147">
      <c r="B147" s="4" t="s">
        <v>538</v>
      </c>
      <c r="C147" s="4" t="s">
        <v>13</v>
      </c>
      <c r="D147" s="5" t="s">
        <v>14</v>
      </c>
      <c r="E147" s="4" t="s">
        <v>539</v>
      </c>
      <c r="F147" s="5">
        <v>1.0</v>
      </c>
      <c r="G147" s="6">
        <v>6919.2</v>
      </c>
      <c r="H147" s="7">
        <v>144150.63</v>
      </c>
      <c r="I147" s="2" t="b">
        <v>1</v>
      </c>
      <c r="J147" s="2" t="s">
        <v>541</v>
      </c>
      <c r="K147" s="8">
        <v>0.9325</v>
      </c>
      <c r="M147" s="9">
        <v>18880.91</v>
      </c>
      <c r="N147" s="10"/>
    </row>
    <row r="148">
      <c r="B148" s="4" t="s">
        <v>542</v>
      </c>
      <c r="C148" s="4" t="s">
        <v>13</v>
      </c>
      <c r="D148" s="5" t="s">
        <v>14</v>
      </c>
      <c r="E148" s="4" t="s">
        <v>544</v>
      </c>
      <c r="F148" s="5">
        <v>1.0</v>
      </c>
      <c r="G148" s="6">
        <v>1.0</v>
      </c>
      <c r="H148" s="7">
        <v>144150.63</v>
      </c>
      <c r="I148" s="2" t="b">
        <v>1</v>
      </c>
      <c r="J148" s="2" t="s">
        <v>545</v>
      </c>
      <c r="K148" s="8">
        <v>1.0</v>
      </c>
      <c r="M148" s="9">
        <v>1.0</v>
      </c>
      <c r="N148" s="10"/>
    </row>
    <row r="149">
      <c r="B149" s="4" t="s">
        <v>547</v>
      </c>
      <c r="C149" s="4" t="s">
        <v>13</v>
      </c>
      <c r="D149" s="5" t="s">
        <v>14</v>
      </c>
      <c r="E149" s="4" t="s">
        <v>548</v>
      </c>
      <c r="F149" s="5">
        <v>1.0</v>
      </c>
      <c r="G149" s="6">
        <v>9514.0</v>
      </c>
      <c r="H149" s="7">
        <v>198208.55</v>
      </c>
      <c r="I149" s="2" t="b">
        <v>1</v>
      </c>
      <c r="J149" s="2" t="s">
        <v>550</v>
      </c>
      <c r="K149" s="8">
        <v>1.0</v>
      </c>
      <c r="M149" s="9">
        <v>1.0</v>
      </c>
      <c r="N149" s="10"/>
    </row>
    <row r="150">
      <c r="B150" s="4" t="s">
        <v>551</v>
      </c>
      <c r="C150" s="4" t="s">
        <v>13</v>
      </c>
      <c r="D150" s="5" t="s">
        <v>14</v>
      </c>
      <c r="E150" s="4" t="s">
        <v>553</v>
      </c>
      <c r="F150" s="5">
        <v>1.0</v>
      </c>
      <c r="G150" s="6">
        <v>1.0</v>
      </c>
      <c r="H150" s="7">
        <v>198208.55</v>
      </c>
      <c r="I150" s="2" t="b">
        <v>1</v>
      </c>
      <c r="J150" s="2" t="s">
        <v>554</v>
      </c>
      <c r="K150" s="8">
        <v>0.8474</v>
      </c>
      <c r="M150" s="9">
        <v>5672.18</v>
      </c>
      <c r="N150" s="10"/>
    </row>
    <row r="151">
      <c r="B151" s="4" t="s">
        <v>556</v>
      </c>
      <c r="C151" s="4" t="s">
        <v>13</v>
      </c>
      <c r="D151" s="5" t="s">
        <v>14</v>
      </c>
      <c r="E151" s="4" t="s">
        <v>558</v>
      </c>
      <c r="F151" s="5">
        <v>1.0</v>
      </c>
      <c r="G151" s="6">
        <v>5766.0</v>
      </c>
      <c r="H151" s="7">
        <v>36037.66</v>
      </c>
      <c r="I151" s="2" t="b">
        <v>1</v>
      </c>
      <c r="J151" s="2" t="s">
        <v>559</v>
      </c>
      <c r="K151" s="8">
        <v>0.8168</v>
      </c>
      <c r="M151" s="9">
        <v>19852.19</v>
      </c>
      <c r="N151" s="10"/>
    </row>
    <row r="152">
      <c r="B152" s="4" t="s">
        <v>561</v>
      </c>
      <c r="C152" s="4" t="s">
        <v>13</v>
      </c>
      <c r="D152" s="5" t="s">
        <v>14</v>
      </c>
      <c r="E152" s="4" t="s">
        <v>562</v>
      </c>
      <c r="F152" s="5">
        <v>1.0</v>
      </c>
      <c r="G152" s="6">
        <v>864.8</v>
      </c>
      <c r="H152" s="7">
        <v>18018.83</v>
      </c>
      <c r="I152" s="2" t="b">
        <v>1</v>
      </c>
      <c r="J152" s="2" t="s">
        <v>564</v>
      </c>
      <c r="K152" s="8">
        <v>1.0</v>
      </c>
      <c r="M152" s="9">
        <v>1.0</v>
      </c>
      <c r="N152" s="10"/>
    </row>
    <row r="153">
      <c r="B153" s="4" t="s">
        <v>565</v>
      </c>
      <c r="C153" s="4" t="s">
        <v>13</v>
      </c>
      <c r="D153" s="5" t="s">
        <v>14</v>
      </c>
      <c r="E153" s="4" t="s">
        <v>508</v>
      </c>
      <c r="F153" s="5">
        <v>1.0</v>
      </c>
      <c r="G153" s="6">
        <v>4324.4</v>
      </c>
      <c r="H153" s="7">
        <v>36037.66</v>
      </c>
      <c r="I153" s="2" t="b">
        <v>1</v>
      </c>
      <c r="J153" s="2" t="s">
        <v>567</v>
      </c>
      <c r="K153" s="8">
        <v>0.9739</v>
      </c>
      <c r="M153" s="9">
        <v>1126.36</v>
      </c>
      <c r="N153" s="10"/>
    </row>
    <row r="154">
      <c r="B154" s="4" t="s">
        <v>569</v>
      </c>
      <c r="C154" s="4" t="s">
        <v>13</v>
      </c>
      <c r="D154" s="5" t="s">
        <v>14</v>
      </c>
      <c r="E154" s="4" t="s">
        <v>570</v>
      </c>
      <c r="F154" s="5">
        <v>1.0</v>
      </c>
      <c r="G154" s="6">
        <v>1.0</v>
      </c>
      <c r="H154" s="7">
        <v>36037.66</v>
      </c>
      <c r="I154" s="2" t="b">
        <v>1</v>
      </c>
      <c r="J154" s="2" t="s">
        <v>572</v>
      </c>
      <c r="K154" s="8">
        <v>0.9688</v>
      </c>
      <c r="M154" s="9">
        <v>1126.36</v>
      </c>
      <c r="N154" s="10"/>
    </row>
    <row r="155">
      <c r="B155" s="4" t="s">
        <v>573</v>
      </c>
      <c r="C155" s="4" t="s">
        <v>13</v>
      </c>
      <c r="D155" s="5" t="s">
        <v>14</v>
      </c>
      <c r="E155" s="4" t="s">
        <v>513</v>
      </c>
      <c r="F155" s="5">
        <v>1.0</v>
      </c>
      <c r="G155" s="6">
        <v>864.8</v>
      </c>
      <c r="H155" s="7">
        <v>18018.83</v>
      </c>
      <c r="I155" s="2" t="b">
        <v>1</v>
      </c>
      <c r="J155" s="2" t="s">
        <v>575</v>
      </c>
      <c r="K155" s="8">
        <v>0.8294</v>
      </c>
      <c r="M155" s="9">
        <v>11764.14</v>
      </c>
      <c r="N155" s="10"/>
    </row>
    <row r="156">
      <c r="B156" s="4" t="s">
        <v>577</v>
      </c>
      <c r="C156" s="4" t="s">
        <v>13</v>
      </c>
      <c r="D156" s="5" t="s">
        <v>14</v>
      </c>
      <c r="E156" s="4" t="s">
        <v>518</v>
      </c>
      <c r="F156" s="5">
        <v>1.0</v>
      </c>
      <c r="G156" s="6">
        <v>864.8</v>
      </c>
      <c r="H156" s="7">
        <v>18018.83</v>
      </c>
      <c r="I156" s="2" t="b">
        <v>1</v>
      </c>
      <c r="J156" s="2" t="s">
        <v>579</v>
      </c>
      <c r="K156" s="8">
        <v>1.0</v>
      </c>
      <c r="M156" s="9">
        <v>1.0</v>
      </c>
      <c r="N156" s="10"/>
    </row>
    <row r="157">
      <c r="B157" s="4" t="s">
        <v>580</v>
      </c>
      <c r="C157" s="4" t="s">
        <v>13</v>
      </c>
      <c r="D157" s="5" t="s">
        <v>14</v>
      </c>
      <c r="E157" s="4" t="s">
        <v>582</v>
      </c>
      <c r="F157" s="5">
        <v>1.0</v>
      </c>
      <c r="G157" s="6">
        <v>1.0</v>
      </c>
      <c r="H157" s="7">
        <v>54056.49</v>
      </c>
      <c r="I157" s="2" t="b">
        <v>1</v>
      </c>
      <c r="J157" s="2" t="s">
        <v>583</v>
      </c>
      <c r="K157" s="8">
        <v>0.7711</v>
      </c>
      <c r="M157" s="9">
        <v>14179.99</v>
      </c>
      <c r="N157" s="10"/>
    </row>
    <row r="158">
      <c r="B158" s="4" t="s">
        <v>585</v>
      </c>
      <c r="C158" s="4" t="s">
        <v>13</v>
      </c>
      <c r="D158" s="5" t="s">
        <v>14</v>
      </c>
      <c r="E158" s="4" t="s">
        <v>587</v>
      </c>
      <c r="F158" s="5">
        <v>1.0</v>
      </c>
      <c r="G158" s="6">
        <v>1.0</v>
      </c>
      <c r="H158" s="7">
        <v>54056.49</v>
      </c>
      <c r="I158" s="2" t="b">
        <v>1</v>
      </c>
      <c r="J158" s="2" t="s">
        <v>588</v>
      </c>
      <c r="K158" s="8">
        <v>0.8618</v>
      </c>
      <c r="M158" s="9">
        <v>11764.14</v>
      </c>
      <c r="N158" s="10"/>
    </row>
    <row r="159">
      <c r="B159" s="4" t="s">
        <v>590</v>
      </c>
      <c r="C159" s="4" t="s">
        <v>13</v>
      </c>
      <c r="D159" s="5" t="s">
        <v>14</v>
      </c>
      <c r="E159" s="4" t="s">
        <v>591</v>
      </c>
      <c r="F159" s="5">
        <v>1.0</v>
      </c>
      <c r="G159" s="6">
        <v>2883.2</v>
      </c>
      <c r="H159" s="7">
        <v>36037.66</v>
      </c>
      <c r="I159" s="2" t="b">
        <v>1</v>
      </c>
      <c r="J159" s="2" t="s">
        <v>593</v>
      </c>
      <c r="K159" s="8">
        <v>0.859</v>
      </c>
      <c r="M159" s="9">
        <v>11764.14</v>
      </c>
      <c r="N159" s="10"/>
    </row>
    <row r="160">
      <c r="B160" s="4" t="s">
        <v>594</v>
      </c>
      <c r="C160" s="4" t="s">
        <v>13</v>
      </c>
      <c r="D160" s="5" t="s">
        <v>14</v>
      </c>
      <c r="E160" s="4" t="s">
        <v>523</v>
      </c>
      <c r="F160" s="5">
        <v>1.0</v>
      </c>
      <c r="G160" s="6">
        <v>864.8</v>
      </c>
      <c r="H160" s="7">
        <v>18018.83</v>
      </c>
      <c r="I160" s="2" t="b">
        <v>1</v>
      </c>
      <c r="J160" s="2" t="s">
        <v>550</v>
      </c>
      <c r="K160" s="8">
        <v>1.0</v>
      </c>
      <c r="M160" s="9">
        <v>1.0</v>
      </c>
      <c r="N160" s="10"/>
    </row>
    <row r="161">
      <c r="B161" s="4" t="s">
        <v>595</v>
      </c>
      <c r="C161" s="4" t="s">
        <v>13</v>
      </c>
      <c r="D161" s="5" t="s">
        <v>14</v>
      </c>
      <c r="E161" s="4" t="s">
        <v>528</v>
      </c>
      <c r="F161" s="5">
        <v>1.0</v>
      </c>
      <c r="G161" s="6">
        <v>864.8</v>
      </c>
      <c r="H161" s="7">
        <v>18018.83</v>
      </c>
      <c r="I161" s="2" t="b">
        <v>1</v>
      </c>
      <c r="J161" s="2" t="s">
        <v>598</v>
      </c>
      <c r="K161" s="8">
        <v>1.0</v>
      </c>
      <c r="M161" s="9">
        <v>1.0</v>
      </c>
      <c r="N161" s="10"/>
    </row>
    <row r="162">
      <c r="B162" s="4" t="s">
        <v>599</v>
      </c>
      <c r="C162" s="4" t="s">
        <v>13</v>
      </c>
      <c r="D162" s="5" t="s">
        <v>14</v>
      </c>
      <c r="E162" s="4" t="s">
        <v>534</v>
      </c>
      <c r="F162" s="5">
        <v>1.0</v>
      </c>
      <c r="G162" s="6">
        <v>1.0</v>
      </c>
      <c r="H162" s="7">
        <v>18018.83</v>
      </c>
      <c r="I162" s="2" t="b">
        <v>1</v>
      </c>
      <c r="J162" s="2" t="s">
        <v>414</v>
      </c>
      <c r="K162" s="8">
        <v>0.8534</v>
      </c>
      <c r="M162" s="9">
        <v>14117.05</v>
      </c>
      <c r="N162" s="10"/>
    </row>
    <row r="163">
      <c r="B163" s="4" t="s">
        <v>603</v>
      </c>
      <c r="C163" s="4" t="s">
        <v>13</v>
      </c>
      <c r="D163" s="5" t="s">
        <v>14</v>
      </c>
      <c r="E163" s="4" t="s">
        <v>540</v>
      </c>
      <c r="F163" s="5">
        <v>1.0</v>
      </c>
      <c r="G163" s="6">
        <v>1730.0</v>
      </c>
      <c r="H163" s="7">
        <v>36037.66</v>
      </c>
      <c r="I163" s="2" t="b">
        <v>1</v>
      </c>
      <c r="J163" s="2" t="s">
        <v>604</v>
      </c>
      <c r="K163" s="8">
        <v>0.8758</v>
      </c>
      <c r="M163" s="9">
        <v>9411.25</v>
      </c>
      <c r="N163" s="10"/>
    </row>
    <row r="164">
      <c r="B164" s="4" t="s">
        <v>606</v>
      </c>
      <c r="C164" s="4" t="s">
        <v>13</v>
      </c>
      <c r="D164" s="5" t="s">
        <v>14</v>
      </c>
      <c r="E164" s="4" t="s">
        <v>546</v>
      </c>
      <c r="F164" s="5">
        <v>1.0</v>
      </c>
      <c r="G164" s="6">
        <v>2883.2</v>
      </c>
      <c r="H164" s="7">
        <v>36037.66</v>
      </c>
      <c r="I164" s="2" t="b">
        <v>1</v>
      </c>
      <c r="J164" s="2" t="s">
        <v>225</v>
      </c>
      <c r="K164" s="8">
        <v>1.0</v>
      </c>
      <c r="M164" s="9">
        <v>1.0</v>
      </c>
      <c r="N164" s="10"/>
    </row>
    <row r="165">
      <c r="B165" s="4" t="s">
        <v>610</v>
      </c>
      <c r="C165" s="4" t="s">
        <v>13</v>
      </c>
      <c r="D165" s="5" t="s">
        <v>14</v>
      </c>
      <c r="E165" s="4" t="s">
        <v>552</v>
      </c>
      <c r="F165" s="5">
        <v>1.0</v>
      </c>
      <c r="G165" s="6">
        <v>432.4</v>
      </c>
      <c r="H165" s="7">
        <v>36037.66</v>
      </c>
      <c r="I165" s="2" t="b">
        <v>1</v>
      </c>
      <c r="J165" s="2" t="s">
        <v>216</v>
      </c>
      <c r="K165" s="8">
        <v>1.0</v>
      </c>
      <c r="M165" s="9">
        <v>1.0</v>
      </c>
      <c r="N165" s="10"/>
    </row>
    <row r="166">
      <c r="B166" s="4" t="s">
        <v>613</v>
      </c>
      <c r="C166" s="4" t="s">
        <v>13</v>
      </c>
      <c r="D166" s="5" t="s">
        <v>14</v>
      </c>
      <c r="E166" s="4" t="s">
        <v>615</v>
      </c>
      <c r="F166" s="5">
        <v>1.0</v>
      </c>
      <c r="G166" s="6">
        <v>216.4</v>
      </c>
      <c r="H166" s="7">
        <v>18018.83</v>
      </c>
      <c r="I166" s="2" t="b">
        <v>1</v>
      </c>
      <c r="J166" s="2" t="s">
        <v>107</v>
      </c>
      <c r="K166" s="8">
        <v>1.0</v>
      </c>
      <c r="M166" s="9">
        <v>1.0</v>
      </c>
      <c r="N166" s="10"/>
    </row>
    <row r="167">
      <c r="B167" s="4" t="s">
        <v>617</v>
      </c>
      <c r="C167" s="4" t="s">
        <v>13</v>
      </c>
      <c r="D167" s="5" t="s">
        <v>14</v>
      </c>
      <c r="E167" s="4" t="s">
        <v>557</v>
      </c>
      <c r="F167" s="5">
        <v>1.0</v>
      </c>
      <c r="G167" s="6">
        <v>1730.0</v>
      </c>
      <c r="H167" s="7">
        <v>36037.66</v>
      </c>
      <c r="I167" s="2" t="b">
        <v>1</v>
      </c>
      <c r="J167" s="2" t="s">
        <v>621</v>
      </c>
      <c r="K167" s="8">
        <v>0.8548</v>
      </c>
      <c r="M167" s="9">
        <v>14117.05</v>
      </c>
      <c r="N167" s="10"/>
    </row>
    <row r="168">
      <c r="B168" s="4" t="s">
        <v>623</v>
      </c>
      <c r="C168" s="4" t="s">
        <v>13</v>
      </c>
      <c r="D168" s="5" t="s">
        <v>14</v>
      </c>
      <c r="E168" s="4" t="s">
        <v>625</v>
      </c>
      <c r="F168" s="5">
        <v>1.0</v>
      </c>
      <c r="G168" s="6">
        <v>1730.0</v>
      </c>
      <c r="H168" s="7">
        <v>36037.66</v>
      </c>
      <c r="I168" s="2" t="b">
        <v>1</v>
      </c>
      <c r="J168" s="2" t="s">
        <v>626</v>
      </c>
      <c r="K168" s="8">
        <v>1.0</v>
      </c>
      <c r="M168" s="9">
        <v>1.0</v>
      </c>
      <c r="N168" s="10"/>
    </row>
    <row r="169">
      <c r="B169" s="4" t="s">
        <v>628</v>
      </c>
      <c r="C169" s="4" t="s">
        <v>13</v>
      </c>
      <c r="D169" s="5" t="s">
        <v>14</v>
      </c>
      <c r="E169" s="4" t="s">
        <v>629</v>
      </c>
      <c r="F169" s="5">
        <v>1.0</v>
      </c>
      <c r="G169" s="6">
        <v>2883.2</v>
      </c>
      <c r="H169" s="7">
        <v>36037.66</v>
      </c>
      <c r="I169" s="2" t="b">
        <v>1</v>
      </c>
      <c r="J169" s="2" t="s">
        <v>631</v>
      </c>
      <c r="K169" s="8">
        <v>1.0</v>
      </c>
      <c r="M169" s="9">
        <v>1.0</v>
      </c>
      <c r="N169" s="10"/>
    </row>
    <row r="170">
      <c r="B170" s="4" t="s">
        <v>632</v>
      </c>
      <c r="C170" s="4" t="s">
        <v>13</v>
      </c>
      <c r="D170" s="5" t="s">
        <v>14</v>
      </c>
      <c r="E170" s="4" t="s">
        <v>634</v>
      </c>
      <c r="F170" s="5">
        <v>1.0</v>
      </c>
      <c r="G170" s="6">
        <v>1441.6</v>
      </c>
      <c r="H170" s="7">
        <v>18018.83</v>
      </c>
      <c r="I170" s="2" t="b">
        <v>1</v>
      </c>
      <c r="J170" s="2" t="s">
        <v>636</v>
      </c>
      <c r="K170" s="8">
        <v>0.8539</v>
      </c>
      <c r="M170" s="9">
        <v>11764.14</v>
      </c>
      <c r="N170" s="10"/>
    </row>
    <row r="171">
      <c r="B171" s="4" t="s">
        <v>637</v>
      </c>
      <c r="C171" s="4" t="s">
        <v>13</v>
      </c>
      <c r="D171" s="5" t="s">
        <v>14</v>
      </c>
      <c r="E171" s="4" t="s">
        <v>639</v>
      </c>
      <c r="F171" s="5">
        <v>1.0</v>
      </c>
      <c r="G171" s="6">
        <v>1.0</v>
      </c>
      <c r="H171" s="7">
        <v>18018.83</v>
      </c>
      <c r="I171" s="2" t="b">
        <v>1</v>
      </c>
      <c r="J171" s="2" t="s">
        <v>45</v>
      </c>
      <c r="K171" s="8">
        <v>1.0</v>
      </c>
      <c r="M171" s="9">
        <v>1.0</v>
      </c>
      <c r="N171" s="10"/>
    </row>
    <row r="172">
      <c r="B172" s="4" t="s">
        <v>642</v>
      </c>
      <c r="C172" s="4" t="s">
        <v>13</v>
      </c>
      <c r="D172" s="5" t="s">
        <v>14</v>
      </c>
      <c r="E172" s="4" t="s">
        <v>563</v>
      </c>
      <c r="F172" s="5">
        <v>1.0</v>
      </c>
      <c r="G172" s="6">
        <v>1441.6</v>
      </c>
      <c r="H172" s="7">
        <v>18018.83</v>
      </c>
      <c r="I172" s="2" t="b">
        <v>1</v>
      </c>
      <c r="J172" s="2" t="s">
        <v>644</v>
      </c>
      <c r="K172" s="8">
        <v>0.9254</v>
      </c>
      <c r="M172" s="9">
        <v>4705.82</v>
      </c>
      <c r="N172" s="10"/>
    </row>
    <row r="173">
      <c r="B173" s="4" t="s">
        <v>645</v>
      </c>
      <c r="C173" s="4" t="s">
        <v>13</v>
      </c>
      <c r="D173" s="5" t="s">
        <v>14</v>
      </c>
      <c r="E173" s="4" t="s">
        <v>568</v>
      </c>
      <c r="F173" s="5">
        <v>1.0</v>
      </c>
      <c r="G173" s="6">
        <v>1.0</v>
      </c>
      <c r="H173" s="7">
        <v>36037.66</v>
      </c>
      <c r="I173" s="2" t="b">
        <v>1</v>
      </c>
      <c r="J173" s="2" t="s">
        <v>647</v>
      </c>
      <c r="K173" s="8">
        <v>1.0</v>
      </c>
      <c r="M173" s="9">
        <v>1.0</v>
      </c>
      <c r="N173" s="10"/>
    </row>
    <row r="174">
      <c r="B174" s="4" t="s">
        <v>648</v>
      </c>
      <c r="C174" s="4" t="s">
        <v>13</v>
      </c>
      <c r="D174" s="5" t="s">
        <v>14</v>
      </c>
      <c r="E174" s="4" t="s">
        <v>574</v>
      </c>
      <c r="F174" s="5">
        <v>1.0</v>
      </c>
      <c r="G174" s="6">
        <v>216.4</v>
      </c>
      <c r="H174" s="7">
        <v>18018.83</v>
      </c>
      <c r="I174" s="2" t="b">
        <v>1</v>
      </c>
      <c r="J174" s="2" t="s">
        <v>651</v>
      </c>
      <c r="K174" s="8">
        <v>1.0</v>
      </c>
      <c r="M174" s="9">
        <v>1.0</v>
      </c>
      <c r="N174" s="10"/>
    </row>
    <row r="175">
      <c r="B175" s="4" t="s">
        <v>652</v>
      </c>
      <c r="C175" s="4" t="s">
        <v>13</v>
      </c>
      <c r="D175" s="5" t="s">
        <v>14</v>
      </c>
      <c r="E175" s="4" t="s">
        <v>578</v>
      </c>
      <c r="F175" s="5">
        <v>1.0</v>
      </c>
      <c r="G175" s="6">
        <v>1.0</v>
      </c>
      <c r="H175" s="7">
        <v>18018.83</v>
      </c>
      <c r="I175" s="2" t="b">
        <v>1</v>
      </c>
      <c r="J175" s="2" t="s">
        <v>655</v>
      </c>
      <c r="K175" s="8">
        <v>0.9043</v>
      </c>
      <c r="M175" s="9">
        <v>28234.09</v>
      </c>
      <c r="N175" s="10"/>
    </row>
    <row r="176">
      <c r="B176" s="4" t="s">
        <v>657</v>
      </c>
      <c r="C176" s="4" t="s">
        <v>13</v>
      </c>
      <c r="D176" s="5" t="s">
        <v>14</v>
      </c>
      <c r="E176" s="4" t="s">
        <v>584</v>
      </c>
      <c r="F176" s="5">
        <v>1.0</v>
      </c>
      <c r="G176" s="6">
        <v>1.0</v>
      </c>
      <c r="H176" s="7">
        <v>18018.83</v>
      </c>
      <c r="I176" s="2" t="b">
        <v>1</v>
      </c>
      <c r="J176" s="2" t="s">
        <v>659</v>
      </c>
      <c r="K176" s="8">
        <v>0.7806</v>
      </c>
      <c r="M176" s="9">
        <v>5672.18</v>
      </c>
      <c r="N176" s="10"/>
    </row>
    <row r="177">
      <c r="B177" s="4" t="s">
        <v>660</v>
      </c>
      <c r="C177" s="4" t="s">
        <v>13</v>
      </c>
      <c r="D177" s="5" t="s">
        <v>14</v>
      </c>
      <c r="E177" s="4" t="s">
        <v>662</v>
      </c>
      <c r="F177" s="5">
        <v>1.0</v>
      </c>
      <c r="G177" s="6">
        <v>864.8</v>
      </c>
      <c r="H177" s="7">
        <v>72075.32</v>
      </c>
      <c r="I177" s="2" t="b">
        <v>1</v>
      </c>
      <c r="J177" s="2" t="s">
        <v>598</v>
      </c>
      <c r="K177" s="8">
        <v>1.0</v>
      </c>
      <c r="M177" s="9">
        <v>1.0</v>
      </c>
      <c r="N177" s="10"/>
    </row>
    <row r="178">
      <c r="B178" s="4" t="s">
        <v>664</v>
      </c>
      <c r="C178" s="4" t="s">
        <v>13</v>
      </c>
      <c r="D178" s="5" t="s">
        <v>14</v>
      </c>
      <c r="E178" s="4" t="s">
        <v>665</v>
      </c>
      <c r="F178" s="5">
        <v>1.0</v>
      </c>
      <c r="G178" s="6">
        <v>864.8</v>
      </c>
      <c r="H178" s="7">
        <v>18018.83</v>
      </c>
      <c r="I178" s="2" t="b">
        <v>1</v>
      </c>
      <c r="J178" s="2" t="s">
        <v>667</v>
      </c>
      <c r="K178" s="8">
        <v>1.0</v>
      </c>
      <c r="M178" s="9">
        <v>1.0</v>
      </c>
      <c r="N178" s="10"/>
    </row>
    <row r="179">
      <c r="B179" s="4" t="s">
        <v>668</v>
      </c>
      <c r="C179" s="4" t="s">
        <v>13</v>
      </c>
      <c r="D179" s="5" t="s">
        <v>14</v>
      </c>
      <c r="E179" s="4" t="s">
        <v>670</v>
      </c>
      <c r="F179" s="5">
        <v>1.0</v>
      </c>
      <c r="G179" s="6">
        <v>1441.6</v>
      </c>
      <c r="H179" s="7">
        <v>18018.83</v>
      </c>
      <c r="I179" s="2" t="b">
        <v>1</v>
      </c>
      <c r="J179" s="2" t="s">
        <v>671</v>
      </c>
      <c r="K179" s="8">
        <v>0.9108</v>
      </c>
      <c r="M179" s="9">
        <v>6147.92</v>
      </c>
      <c r="N179" s="10"/>
    </row>
    <row r="180">
      <c r="B180" s="4" t="s">
        <v>673</v>
      </c>
      <c r="C180" s="4" t="s">
        <v>13</v>
      </c>
      <c r="D180" s="5" t="s">
        <v>14</v>
      </c>
      <c r="E180" s="4" t="s">
        <v>674</v>
      </c>
      <c r="F180" s="5">
        <v>1.0</v>
      </c>
      <c r="G180" s="6">
        <v>1.0</v>
      </c>
      <c r="H180" s="7">
        <v>36037.66</v>
      </c>
      <c r="I180" s="2" t="b">
        <v>1</v>
      </c>
      <c r="J180" s="2" t="s">
        <v>676</v>
      </c>
      <c r="K180" s="8">
        <v>1.0</v>
      </c>
      <c r="M180" s="9">
        <v>1.0</v>
      </c>
      <c r="N180" s="10"/>
    </row>
    <row r="181">
      <c r="B181" s="4" t="s">
        <v>677</v>
      </c>
      <c r="C181" s="4" t="s">
        <v>13</v>
      </c>
      <c r="D181" s="5" t="s">
        <v>14</v>
      </c>
      <c r="E181" s="4" t="s">
        <v>679</v>
      </c>
      <c r="F181" s="5">
        <v>1.0</v>
      </c>
      <c r="G181" s="6">
        <v>432.4</v>
      </c>
      <c r="H181" s="7">
        <v>36037.66</v>
      </c>
      <c r="I181" s="2" t="b">
        <v>1</v>
      </c>
      <c r="J181" s="2" t="s">
        <v>680</v>
      </c>
      <c r="K181" s="8">
        <v>1.0</v>
      </c>
      <c r="M181" s="9">
        <v>1.0</v>
      </c>
      <c r="N181" s="10"/>
    </row>
    <row r="182">
      <c r="B182" s="4" t="s">
        <v>682</v>
      </c>
      <c r="C182" s="4" t="s">
        <v>13</v>
      </c>
      <c r="D182" s="5" t="s">
        <v>14</v>
      </c>
      <c r="E182" s="4" t="s">
        <v>685</v>
      </c>
      <c r="F182" s="5">
        <v>1.0</v>
      </c>
      <c r="G182" s="6">
        <v>864.8</v>
      </c>
      <c r="H182" s="7">
        <v>18018.83</v>
      </c>
      <c r="I182" s="2" t="b">
        <v>1</v>
      </c>
      <c r="J182" s="2" t="s">
        <v>230</v>
      </c>
      <c r="K182" s="8">
        <v>1.0</v>
      </c>
      <c r="M182" s="9">
        <v>1.0</v>
      </c>
      <c r="N182" s="10"/>
    </row>
    <row r="183">
      <c r="B183" s="4" t="s">
        <v>687</v>
      </c>
      <c r="C183" s="4" t="s">
        <v>13</v>
      </c>
      <c r="D183" s="5" t="s">
        <v>14</v>
      </c>
      <c r="E183" s="4" t="s">
        <v>589</v>
      </c>
      <c r="F183" s="5">
        <v>1.0</v>
      </c>
      <c r="G183" s="6">
        <v>864.8</v>
      </c>
      <c r="H183" s="7">
        <v>18018.83</v>
      </c>
      <c r="I183" s="2" t="b">
        <v>1</v>
      </c>
      <c r="J183" s="2" t="s">
        <v>688</v>
      </c>
      <c r="K183" s="8">
        <v>0.8737</v>
      </c>
      <c r="M183" s="9">
        <v>14344.8</v>
      </c>
      <c r="N183" s="10"/>
    </row>
    <row r="184">
      <c r="B184" s="4" t="s">
        <v>693</v>
      </c>
      <c r="C184" s="4" t="s">
        <v>13</v>
      </c>
      <c r="D184" s="5" t="s">
        <v>14</v>
      </c>
      <c r="E184" s="4" t="s">
        <v>694</v>
      </c>
      <c r="F184" s="5">
        <v>1.0</v>
      </c>
      <c r="G184" s="6">
        <v>1.0</v>
      </c>
      <c r="H184" s="7">
        <v>18018.83</v>
      </c>
      <c r="I184" s="2" t="b">
        <v>1</v>
      </c>
      <c r="J184" s="2" t="s">
        <v>696</v>
      </c>
      <c r="K184" s="8">
        <v>1.0</v>
      </c>
      <c r="M184" s="9">
        <v>1.0</v>
      </c>
      <c r="N184" s="10"/>
    </row>
    <row r="185">
      <c r="B185" s="4" t="s">
        <v>697</v>
      </c>
      <c r="C185" s="4" t="s">
        <v>13</v>
      </c>
      <c r="D185" s="5" t="s">
        <v>14</v>
      </c>
      <c r="E185" s="4" t="s">
        <v>597</v>
      </c>
      <c r="F185" s="5">
        <v>1.0</v>
      </c>
      <c r="G185" s="6">
        <v>2883.2</v>
      </c>
      <c r="H185" s="7">
        <v>36037.66</v>
      </c>
      <c r="I185" s="2" t="b">
        <v>1</v>
      </c>
      <c r="J185" s="2" t="s">
        <v>276</v>
      </c>
      <c r="K185" s="8">
        <v>1.0</v>
      </c>
      <c r="M185" s="9">
        <v>1.0</v>
      </c>
      <c r="N185" s="10"/>
    </row>
    <row r="186">
      <c r="B186" s="4" t="s">
        <v>701</v>
      </c>
      <c r="C186" s="4" t="s">
        <v>13</v>
      </c>
      <c r="D186" s="5" t="s">
        <v>14</v>
      </c>
      <c r="E186" s="4" t="s">
        <v>602</v>
      </c>
      <c r="F186" s="5">
        <v>1.0</v>
      </c>
      <c r="G186" s="6">
        <v>864.8</v>
      </c>
      <c r="H186" s="7">
        <v>18018.83</v>
      </c>
      <c r="I186" s="2" t="b">
        <v>1</v>
      </c>
      <c r="J186" s="2" t="s">
        <v>703</v>
      </c>
      <c r="K186" s="8">
        <v>0.7432</v>
      </c>
      <c r="M186" s="9">
        <v>12727.0</v>
      </c>
      <c r="N186" s="10"/>
    </row>
    <row r="187">
      <c r="B187" s="4" t="s">
        <v>705</v>
      </c>
      <c r="C187" s="4" t="s">
        <v>13</v>
      </c>
      <c r="D187" s="5" t="s">
        <v>14</v>
      </c>
      <c r="E187" s="4" t="s">
        <v>607</v>
      </c>
      <c r="F187" s="5">
        <v>1.0</v>
      </c>
      <c r="G187" s="6">
        <v>1.0</v>
      </c>
      <c r="H187" s="7">
        <v>54056.49</v>
      </c>
      <c r="I187" s="2" t="b">
        <v>1</v>
      </c>
      <c r="J187" s="2" t="s">
        <v>667</v>
      </c>
      <c r="K187" s="8">
        <v>1.0</v>
      </c>
      <c r="M187" s="9">
        <v>1.0</v>
      </c>
      <c r="N187" s="10"/>
    </row>
    <row r="188">
      <c r="B188" s="4" t="s">
        <v>709</v>
      </c>
      <c r="C188" s="4" t="s">
        <v>13</v>
      </c>
      <c r="D188" s="5" t="s">
        <v>14</v>
      </c>
      <c r="E188" s="4" t="s">
        <v>611</v>
      </c>
      <c r="F188" s="5">
        <v>1.0</v>
      </c>
      <c r="G188" s="6">
        <v>2883.2</v>
      </c>
      <c r="H188" s="7">
        <v>18018.83</v>
      </c>
      <c r="I188" s="2" t="b">
        <v>1</v>
      </c>
      <c r="J188" s="2" t="s">
        <v>711</v>
      </c>
      <c r="K188" s="8">
        <v>1.0</v>
      </c>
      <c r="M188" s="9">
        <v>1.0</v>
      </c>
      <c r="N188" s="10"/>
    </row>
    <row r="189">
      <c r="B189" s="4" t="s">
        <v>713</v>
      </c>
      <c r="C189" s="4" t="s">
        <v>13</v>
      </c>
      <c r="D189" s="5" t="s">
        <v>14</v>
      </c>
      <c r="E189" s="4" t="s">
        <v>715</v>
      </c>
      <c r="F189" s="5">
        <v>1.0</v>
      </c>
      <c r="G189" s="6">
        <v>1.0</v>
      </c>
      <c r="H189" s="7">
        <v>18018.83</v>
      </c>
      <c r="I189" s="2" t="b">
        <v>1</v>
      </c>
      <c r="J189" s="2" t="s">
        <v>717</v>
      </c>
      <c r="K189" s="8">
        <v>0.7965</v>
      </c>
      <c r="M189" s="9">
        <v>12727.0</v>
      </c>
      <c r="N189" s="10"/>
    </row>
    <row r="190">
      <c r="B190" s="4" t="s">
        <v>718</v>
      </c>
      <c r="C190" s="4" t="s">
        <v>13</v>
      </c>
      <c r="D190" s="5" t="s">
        <v>14</v>
      </c>
      <c r="E190" s="4" t="s">
        <v>720</v>
      </c>
      <c r="F190" s="5">
        <v>1.0</v>
      </c>
      <c r="G190" s="6">
        <v>1.0</v>
      </c>
      <c r="H190" s="7">
        <v>18018.83</v>
      </c>
      <c r="I190" s="2" t="b">
        <v>1</v>
      </c>
      <c r="J190" s="2" t="s">
        <v>276</v>
      </c>
      <c r="K190" s="8">
        <v>1.0</v>
      </c>
      <c r="M190" s="9">
        <v>1.0</v>
      </c>
      <c r="N190" s="10"/>
    </row>
    <row r="191">
      <c r="B191" s="4" t="s">
        <v>721</v>
      </c>
      <c r="C191" s="4" t="s">
        <v>13</v>
      </c>
      <c r="D191" s="5" t="s">
        <v>14</v>
      </c>
      <c r="E191" s="4" t="s">
        <v>723</v>
      </c>
      <c r="F191" s="5">
        <v>1.0</v>
      </c>
      <c r="G191" s="6">
        <v>1441.6</v>
      </c>
      <c r="H191" s="7">
        <v>18018.83</v>
      </c>
      <c r="I191" s="2" t="b">
        <v>1</v>
      </c>
      <c r="J191" s="2" t="s">
        <v>724</v>
      </c>
      <c r="K191" s="8">
        <v>1.0</v>
      </c>
      <c r="M191" s="9">
        <v>1.0</v>
      </c>
      <c r="N191" s="10"/>
    </row>
    <row r="192">
      <c r="B192" s="4" t="s">
        <v>726</v>
      </c>
      <c r="C192" s="4" t="s">
        <v>13</v>
      </c>
      <c r="D192" s="5" t="s">
        <v>14</v>
      </c>
      <c r="E192" s="4" t="s">
        <v>616</v>
      </c>
      <c r="F192" s="5">
        <v>1.0</v>
      </c>
      <c r="G192" s="6">
        <v>1.0</v>
      </c>
      <c r="H192" s="7">
        <v>36037.66</v>
      </c>
      <c r="I192" s="2" t="b">
        <v>1</v>
      </c>
      <c r="J192" s="2" t="s">
        <v>728</v>
      </c>
      <c r="K192" s="8">
        <v>0.9358</v>
      </c>
      <c r="M192" s="9">
        <v>5672.18</v>
      </c>
      <c r="N192" s="10"/>
    </row>
    <row r="193">
      <c r="B193" s="4" t="s">
        <v>730</v>
      </c>
      <c r="C193" s="4" t="s">
        <v>13</v>
      </c>
      <c r="D193" s="5" t="s">
        <v>14</v>
      </c>
      <c r="E193" s="4" t="s">
        <v>731</v>
      </c>
      <c r="F193" s="5">
        <v>1.0</v>
      </c>
      <c r="G193" s="6">
        <v>1.0</v>
      </c>
      <c r="H193" s="7">
        <v>72075.32</v>
      </c>
      <c r="I193" s="2" t="b">
        <v>1</v>
      </c>
      <c r="J193" s="2" t="s">
        <v>733</v>
      </c>
      <c r="K193" s="8">
        <v>0.8399</v>
      </c>
      <c r="M193" s="9">
        <v>5672.18</v>
      </c>
      <c r="N193" s="10"/>
    </row>
    <row r="194">
      <c r="B194" s="4" t="s">
        <v>734</v>
      </c>
      <c r="C194" s="4" t="s">
        <v>13</v>
      </c>
      <c r="D194" s="5" t="s">
        <v>14</v>
      </c>
      <c r="E194" s="4" t="s">
        <v>620</v>
      </c>
      <c r="F194" s="5">
        <v>1.0</v>
      </c>
      <c r="G194" s="6">
        <v>864.8</v>
      </c>
      <c r="H194" s="7">
        <v>18018.83</v>
      </c>
      <c r="I194" s="2" t="b">
        <v>1</v>
      </c>
      <c r="J194" s="2" t="s">
        <v>737</v>
      </c>
      <c r="K194" s="8">
        <v>0.8865</v>
      </c>
      <c r="M194" s="9">
        <v>4098.61</v>
      </c>
      <c r="N194" s="10"/>
    </row>
    <row r="195">
      <c r="B195" s="4" t="s">
        <v>738</v>
      </c>
      <c r="C195" s="4" t="s">
        <v>13</v>
      </c>
      <c r="D195" s="5" t="s">
        <v>14</v>
      </c>
      <c r="E195" s="4" t="s">
        <v>624</v>
      </c>
      <c r="F195" s="5">
        <v>1.0</v>
      </c>
      <c r="G195" s="6">
        <v>864.8</v>
      </c>
      <c r="H195" s="7">
        <v>18018.83</v>
      </c>
      <c r="I195" s="2" t="b">
        <v>1</v>
      </c>
      <c r="J195" s="2" t="s">
        <v>276</v>
      </c>
      <c r="K195" s="8">
        <v>1.0</v>
      </c>
      <c r="M195" s="9">
        <v>1.0</v>
      </c>
      <c r="N195" s="10"/>
    </row>
    <row r="196">
      <c r="B196" s="4" t="s">
        <v>741</v>
      </c>
      <c r="C196" s="4" t="s">
        <v>13</v>
      </c>
      <c r="D196" s="5" t="s">
        <v>14</v>
      </c>
      <c r="E196" s="4" t="s">
        <v>630</v>
      </c>
      <c r="F196" s="5">
        <v>1.0</v>
      </c>
      <c r="G196" s="6">
        <v>1441.6</v>
      </c>
      <c r="H196" s="7">
        <v>18018.83</v>
      </c>
      <c r="I196" s="2" t="b">
        <v>1</v>
      </c>
      <c r="J196" s="2" t="s">
        <v>744</v>
      </c>
      <c r="K196" s="8">
        <v>1.0</v>
      </c>
      <c r="M196" s="9">
        <v>1.0</v>
      </c>
      <c r="N196" s="10"/>
    </row>
    <row r="197">
      <c r="B197" s="4" t="s">
        <v>745</v>
      </c>
      <c r="C197" s="4" t="s">
        <v>13</v>
      </c>
      <c r="D197" s="5" t="s">
        <v>14</v>
      </c>
      <c r="E197" s="4" t="s">
        <v>747</v>
      </c>
      <c r="F197" s="5">
        <v>1.0</v>
      </c>
      <c r="G197" s="6">
        <v>1.0</v>
      </c>
      <c r="H197" s="7">
        <v>36037.66</v>
      </c>
      <c r="I197" s="2" t="b">
        <v>1</v>
      </c>
      <c r="J197" s="2" t="s">
        <v>748</v>
      </c>
      <c r="K197" s="8">
        <v>1.0</v>
      </c>
      <c r="M197" s="9">
        <v>1.0</v>
      </c>
      <c r="N197" s="10"/>
    </row>
    <row r="198">
      <c r="B198" s="4" t="s">
        <v>751</v>
      </c>
      <c r="C198" s="4" t="s">
        <v>13</v>
      </c>
      <c r="D198" s="5" t="s">
        <v>14</v>
      </c>
      <c r="E198" s="4" t="s">
        <v>752</v>
      </c>
      <c r="F198" s="5">
        <v>1.0</v>
      </c>
      <c r="G198" s="6">
        <v>1.0</v>
      </c>
      <c r="H198" s="7">
        <v>198208.55</v>
      </c>
      <c r="I198" s="2" t="b">
        <v>1</v>
      </c>
      <c r="J198" s="2" t="s">
        <v>754</v>
      </c>
      <c r="K198" s="8">
        <v>0.8445</v>
      </c>
      <c r="M198" s="9">
        <v>5672.18</v>
      </c>
      <c r="N198" s="10"/>
    </row>
    <row r="199">
      <c r="B199" s="4" t="s">
        <v>755</v>
      </c>
      <c r="C199" s="4" t="s">
        <v>13</v>
      </c>
      <c r="D199" s="5" t="s">
        <v>14</v>
      </c>
      <c r="E199" s="4" t="s">
        <v>757</v>
      </c>
      <c r="F199" s="5">
        <v>1.0</v>
      </c>
      <c r="G199" s="6">
        <v>9514.0</v>
      </c>
      <c r="H199" s="7">
        <v>198208.55</v>
      </c>
      <c r="I199" s="2" t="b">
        <v>1</v>
      </c>
      <c r="J199" s="2" t="s">
        <v>759</v>
      </c>
      <c r="K199" s="8">
        <v>1.0</v>
      </c>
      <c r="M199" s="9">
        <v>1.0</v>
      </c>
      <c r="N199" s="10"/>
    </row>
    <row r="200">
      <c r="B200" s="4" t="s">
        <v>761</v>
      </c>
      <c r="C200" s="4" t="s">
        <v>13</v>
      </c>
      <c r="D200" s="5" t="s">
        <v>14</v>
      </c>
      <c r="E200" s="4" t="s">
        <v>635</v>
      </c>
      <c r="F200" s="5">
        <v>1.0</v>
      </c>
      <c r="G200" s="6">
        <v>864.8</v>
      </c>
      <c r="H200" s="7">
        <v>18018.83</v>
      </c>
      <c r="I200" s="2" t="b">
        <v>1</v>
      </c>
      <c r="J200" s="2" t="s">
        <v>631</v>
      </c>
      <c r="K200" s="8">
        <v>1.0</v>
      </c>
      <c r="M200" s="9">
        <v>1.0</v>
      </c>
      <c r="N200" s="10"/>
    </row>
    <row r="201">
      <c r="B201" s="4" t="s">
        <v>763</v>
      </c>
      <c r="C201" s="4" t="s">
        <v>13</v>
      </c>
      <c r="D201" s="5" t="s">
        <v>14</v>
      </c>
      <c r="E201" s="4" t="s">
        <v>640</v>
      </c>
      <c r="F201" s="5">
        <v>1.0</v>
      </c>
      <c r="G201" s="6">
        <v>432.4</v>
      </c>
      <c r="H201" s="7">
        <v>36037.66</v>
      </c>
      <c r="I201" s="2" t="b">
        <v>1</v>
      </c>
      <c r="J201" s="2" t="s">
        <v>536</v>
      </c>
      <c r="K201" s="8">
        <v>1.0</v>
      </c>
      <c r="M201" s="9">
        <v>1.0</v>
      </c>
      <c r="N201" s="10"/>
    </row>
    <row r="202">
      <c r="B202" s="4" t="s">
        <v>765</v>
      </c>
      <c r="C202" s="4" t="s">
        <v>13</v>
      </c>
      <c r="D202" s="5" t="s">
        <v>14</v>
      </c>
      <c r="E202" s="4" t="s">
        <v>767</v>
      </c>
      <c r="F202" s="5">
        <v>1.0</v>
      </c>
      <c r="G202" s="6">
        <v>1730.0</v>
      </c>
      <c r="H202" s="7">
        <v>36037.66</v>
      </c>
      <c r="I202" s="2" t="b">
        <v>1</v>
      </c>
      <c r="J202" s="2" t="s">
        <v>769</v>
      </c>
      <c r="K202" s="8">
        <v>0.9479</v>
      </c>
      <c r="M202" s="9">
        <v>13809.72</v>
      </c>
      <c r="N202" s="10"/>
    </row>
    <row r="203">
      <c r="B203" s="4" t="s">
        <v>773</v>
      </c>
      <c r="C203" s="4" t="s">
        <v>13</v>
      </c>
      <c r="D203" s="5" t="s">
        <v>14</v>
      </c>
      <c r="E203" s="4" t="s">
        <v>775</v>
      </c>
      <c r="F203" s="5">
        <v>1.0</v>
      </c>
      <c r="G203" s="6">
        <v>1.0</v>
      </c>
      <c r="H203" s="7">
        <v>72075.32</v>
      </c>
      <c r="I203" s="2" t="b">
        <v>1</v>
      </c>
      <c r="J203" s="2" t="s">
        <v>137</v>
      </c>
      <c r="K203" s="8">
        <v>1.0</v>
      </c>
      <c r="M203" s="9">
        <v>1.0</v>
      </c>
      <c r="N203" s="10"/>
    </row>
    <row r="204">
      <c r="B204" s="4" t="s">
        <v>777</v>
      </c>
      <c r="C204" s="4" t="s">
        <v>13</v>
      </c>
      <c r="D204" s="5" t="s">
        <v>14</v>
      </c>
      <c r="E204" s="4" t="s">
        <v>778</v>
      </c>
      <c r="F204" s="5">
        <v>1.0</v>
      </c>
      <c r="G204" s="6">
        <v>11532.0</v>
      </c>
      <c r="H204" s="7">
        <v>72075.32</v>
      </c>
      <c r="I204" s="2" t="b">
        <v>1</v>
      </c>
      <c r="J204" s="2" t="s">
        <v>779</v>
      </c>
      <c r="K204" s="8">
        <v>0.9842</v>
      </c>
      <c r="M204" s="9">
        <v>2049.31</v>
      </c>
      <c r="N204" s="10"/>
    </row>
    <row r="205">
      <c r="B205" s="4" t="s">
        <v>781</v>
      </c>
      <c r="C205" s="4" t="s">
        <v>13</v>
      </c>
      <c r="D205" s="5" t="s">
        <v>14</v>
      </c>
      <c r="E205" s="4" t="s">
        <v>782</v>
      </c>
      <c r="F205" s="5">
        <v>1.0</v>
      </c>
      <c r="G205" s="6">
        <v>1.0</v>
      </c>
      <c r="H205" s="7">
        <v>36037.66</v>
      </c>
      <c r="I205" s="2" t="b">
        <v>1</v>
      </c>
      <c r="J205" s="2" t="s">
        <v>783</v>
      </c>
      <c r="K205" s="8">
        <v>1.0</v>
      </c>
      <c r="M205" s="9">
        <v>1.0</v>
      </c>
      <c r="N205" s="10"/>
    </row>
    <row r="206">
      <c r="B206" s="4" t="s">
        <v>785</v>
      </c>
      <c r="C206" s="4" t="s">
        <v>13</v>
      </c>
      <c r="D206" s="5" t="s">
        <v>14</v>
      </c>
      <c r="E206" s="4" t="s">
        <v>646</v>
      </c>
      <c r="F206" s="5">
        <v>1.0</v>
      </c>
      <c r="G206" s="6">
        <v>1.0</v>
      </c>
      <c r="H206" s="7">
        <v>72075.32</v>
      </c>
      <c r="I206" s="2" t="b">
        <v>1</v>
      </c>
      <c r="J206" s="2" t="s">
        <v>19</v>
      </c>
      <c r="K206" s="8">
        <v>0.9999</v>
      </c>
      <c r="M206" s="9">
        <v>1.0</v>
      </c>
      <c r="N206" s="10"/>
    </row>
    <row r="207">
      <c r="B207" s="4" t="s">
        <v>788</v>
      </c>
      <c r="C207" s="4" t="s">
        <v>13</v>
      </c>
      <c r="D207" s="5" t="s">
        <v>14</v>
      </c>
      <c r="E207" s="4" t="s">
        <v>650</v>
      </c>
      <c r="F207" s="5">
        <v>1.0</v>
      </c>
      <c r="G207" s="6">
        <v>864.8</v>
      </c>
      <c r="H207" s="7">
        <v>72075.32</v>
      </c>
      <c r="I207" s="2" t="b">
        <v>1</v>
      </c>
      <c r="J207" s="2" t="s">
        <v>790</v>
      </c>
      <c r="K207" s="8">
        <v>0.9785</v>
      </c>
      <c r="M207" s="9">
        <v>2352.9</v>
      </c>
      <c r="N207" s="10"/>
    </row>
    <row r="208">
      <c r="B208" s="4" t="s">
        <v>792</v>
      </c>
      <c r="C208" s="4" t="s">
        <v>13</v>
      </c>
      <c r="D208" s="5" t="s">
        <v>14</v>
      </c>
      <c r="E208" s="4" t="s">
        <v>656</v>
      </c>
      <c r="F208" s="5">
        <v>1.0</v>
      </c>
      <c r="G208" s="6">
        <v>1.0</v>
      </c>
      <c r="H208" s="7">
        <v>108112.98</v>
      </c>
      <c r="I208" s="2" t="b">
        <v>1</v>
      </c>
      <c r="J208" s="2" t="s">
        <v>795</v>
      </c>
      <c r="K208" s="8">
        <v>0.8767</v>
      </c>
      <c r="M208" s="9">
        <v>11764.14</v>
      </c>
      <c r="N208" s="10"/>
    </row>
    <row r="209">
      <c r="B209" s="4" t="s">
        <v>796</v>
      </c>
      <c r="C209" s="4" t="s">
        <v>13</v>
      </c>
      <c r="D209" s="5" t="s">
        <v>14</v>
      </c>
      <c r="E209" s="4" t="s">
        <v>661</v>
      </c>
      <c r="F209" s="5">
        <v>1.0</v>
      </c>
      <c r="G209" s="6">
        <v>1.0</v>
      </c>
      <c r="H209" s="7">
        <v>36037.66</v>
      </c>
      <c r="I209" s="2" t="b">
        <v>1</v>
      </c>
      <c r="J209" s="2" t="s">
        <v>631</v>
      </c>
      <c r="K209" s="8">
        <v>1.0</v>
      </c>
      <c r="M209" s="9">
        <v>1.0</v>
      </c>
      <c r="N209" s="10"/>
    </row>
    <row r="210">
      <c r="B210" s="4" t="s">
        <v>799</v>
      </c>
      <c r="C210" s="4" t="s">
        <v>13</v>
      </c>
      <c r="D210" s="5" t="s">
        <v>14</v>
      </c>
      <c r="E210" s="4" t="s">
        <v>666</v>
      </c>
      <c r="F210" s="5">
        <v>1.0</v>
      </c>
      <c r="G210" s="6">
        <v>1441.6</v>
      </c>
      <c r="H210" s="7">
        <v>18018.83</v>
      </c>
      <c r="I210" s="2" t="b">
        <v>1</v>
      </c>
      <c r="J210" s="2" t="s">
        <v>803</v>
      </c>
      <c r="K210" s="8">
        <v>0.9051</v>
      </c>
      <c r="M210" s="9">
        <v>9411.25</v>
      </c>
      <c r="N210" s="10"/>
    </row>
    <row r="211">
      <c r="B211" s="4" t="s">
        <v>804</v>
      </c>
      <c r="C211" s="4" t="s">
        <v>13</v>
      </c>
      <c r="D211" s="5" t="s">
        <v>14</v>
      </c>
      <c r="E211" s="4" t="s">
        <v>806</v>
      </c>
      <c r="F211" s="5">
        <v>1.0</v>
      </c>
      <c r="G211" s="6">
        <v>1.0</v>
      </c>
      <c r="H211" s="7">
        <v>18018.83</v>
      </c>
      <c r="I211" s="2" t="b">
        <v>1</v>
      </c>
      <c r="J211" s="2" t="s">
        <v>230</v>
      </c>
      <c r="K211" s="8">
        <v>1.0</v>
      </c>
      <c r="M211" s="9">
        <v>1.0</v>
      </c>
      <c r="N211" s="10"/>
    </row>
    <row r="212">
      <c r="B212" s="4" t="s">
        <v>808</v>
      </c>
      <c r="C212" s="4" t="s">
        <v>13</v>
      </c>
      <c r="D212" s="5" t="s">
        <v>14</v>
      </c>
      <c r="E212" s="4" t="s">
        <v>809</v>
      </c>
      <c r="F212" s="5">
        <v>1.0</v>
      </c>
      <c r="G212" s="6">
        <v>864.8</v>
      </c>
      <c r="H212" s="7">
        <v>18018.83</v>
      </c>
      <c r="I212" s="2" t="b">
        <v>1</v>
      </c>
      <c r="J212" s="2" t="s">
        <v>221</v>
      </c>
      <c r="K212" s="8">
        <v>1.0</v>
      </c>
      <c r="M212" s="9">
        <v>1.0</v>
      </c>
      <c r="N212" s="10"/>
    </row>
    <row r="213">
      <c r="B213" s="4" t="s">
        <v>811</v>
      </c>
      <c r="C213" s="4" t="s">
        <v>13</v>
      </c>
      <c r="D213" s="5" t="s">
        <v>14</v>
      </c>
      <c r="E213" s="4" t="s">
        <v>672</v>
      </c>
      <c r="F213" s="5">
        <v>1.0</v>
      </c>
      <c r="G213" s="6">
        <v>864.8</v>
      </c>
      <c r="H213" s="7">
        <v>18018.83</v>
      </c>
      <c r="I213" s="2" t="b">
        <v>1</v>
      </c>
      <c r="J213" s="2" t="s">
        <v>813</v>
      </c>
      <c r="K213" s="8">
        <v>0.8577</v>
      </c>
      <c r="M213" s="9">
        <v>11764.14</v>
      </c>
      <c r="N213" s="10"/>
    </row>
    <row r="214">
      <c r="B214" s="4" t="s">
        <v>814</v>
      </c>
      <c r="C214" s="4" t="s">
        <v>13</v>
      </c>
      <c r="D214" s="5" t="s">
        <v>14</v>
      </c>
      <c r="E214" s="4" t="s">
        <v>815</v>
      </c>
      <c r="F214" s="5">
        <v>1.0</v>
      </c>
      <c r="G214" s="6">
        <v>1.0</v>
      </c>
      <c r="H214" s="7">
        <v>36037.66</v>
      </c>
      <c r="I214" s="2" t="b">
        <v>1</v>
      </c>
      <c r="J214" s="2" t="s">
        <v>817</v>
      </c>
      <c r="K214" s="8">
        <v>0.8233</v>
      </c>
      <c r="M214" s="9">
        <v>17016.08</v>
      </c>
      <c r="N214" s="10"/>
    </row>
    <row r="215">
      <c r="B215" s="4" t="s">
        <v>818</v>
      </c>
      <c r="C215" s="4" t="s">
        <v>13</v>
      </c>
      <c r="D215" s="5" t="s">
        <v>14</v>
      </c>
      <c r="E215" s="4" t="s">
        <v>819</v>
      </c>
      <c r="F215" s="5">
        <v>1.0</v>
      </c>
      <c r="G215" s="6">
        <v>1441.6</v>
      </c>
      <c r="H215" s="7">
        <v>18018.83</v>
      </c>
      <c r="I215" s="2" t="b">
        <v>1</v>
      </c>
      <c r="J215" s="2" t="s">
        <v>820</v>
      </c>
      <c r="K215" s="8">
        <v>0.7941</v>
      </c>
      <c r="M215" s="9">
        <v>17016.08</v>
      </c>
      <c r="N215" s="10"/>
    </row>
    <row r="216">
      <c r="B216" s="4" t="s">
        <v>821</v>
      </c>
      <c r="C216" s="4" t="s">
        <v>13</v>
      </c>
      <c r="D216" s="5" t="s">
        <v>14</v>
      </c>
      <c r="E216" s="4" t="s">
        <v>822</v>
      </c>
      <c r="F216" s="5">
        <v>1.0</v>
      </c>
      <c r="G216" s="6">
        <v>3603.6</v>
      </c>
      <c r="H216" s="7">
        <v>18018.83</v>
      </c>
      <c r="I216" s="2" t="b">
        <v>1</v>
      </c>
      <c r="J216" s="2" t="s">
        <v>184</v>
      </c>
      <c r="K216" s="8">
        <v>1.0</v>
      </c>
      <c r="M216" s="9">
        <v>1.0</v>
      </c>
      <c r="N216" s="10"/>
    </row>
    <row r="217">
      <c r="B217" s="4" t="s">
        <v>824</v>
      </c>
      <c r="C217" s="4" t="s">
        <v>13</v>
      </c>
      <c r="D217" s="5" t="s">
        <v>14</v>
      </c>
      <c r="E217" s="4" t="s">
        <v>825</v>
      </c>
      <c r="F217" s="5">
        <v>1.0</v>
      </c>
      <c r="G217" s="6">
        <v>2162.4</v>
      </c>
      <c r="H217" s="7">
        <v>180189.72</v>
      </c>
      <c r="I217" s="2" t="b">
        <v>1</v>
      </c>
      <c r="J217" s="2" t="s">
        <v>826</v>
      </c>
      <c r="K217" s="8">
        <v>0.8582</v>
      </c>
      <c r="M217" s="9">
        <v>24590.99</v>
      </c>
      <c r="N217" s="10"/>
    </row>
    <row r="218">
      <c r="B218" s="4" t="s">
        <v>827</v>
      </c>
      <c r="C218" s="4" t="s">
        <v>13</v>
      </c>
      <c r="D218" s="5" t="s">
        <v>14</v>
      </c>
      <c r="E218" s="4" t="s">
        <v>828</v>
      </c>
      <c r="F218" s="5">
        <v>1.0</v>
      </c>
      <c r="G218" s="6">
        <v>3459.6</v>
      </c>
      <c r="H218" s="7">
        <v>72075.32</v>
      </c>
      <c r="I218" s="2" t="b">
        <v>1</v>
      </c>
      <c r="J218" s="2" t="s">
        <v>829</v>
      </c>
      <c r="K218" s="8">
        <v>1.0</v>
      </c>
      <c r="M218" s="9">
        <v>1.0</v>
      </c>
      <c r="N218" s="10"/>
    </row>
    <row r="219">
      <c r="B219" s="4" t="s">
        <v>830</v>
      </c>
      <c r="C219" s="4" t="s">
        <v>13</v>
      </c>
      <c r="D219" s="5" t="s">
        <v>14</v>
      </c>
      <c r="E219" s="4" t="s">
        <v>678</v>
      </c>
      <c r="F219" s="5">
        <v>1.0</v>
      </c>
      <c r="G219" s="6">
        <v>4324.4</v>
      </c>
      <c r="H219" s="7">
        <v>90094.15</v>
      </c>
      <c r="I219" s="2" t="b">
        <v>1</v>
      </c>
      <c r="J219" s="2" t="s">
        <v>832</v>
      </c>
      <c r="K219" s="8">
        <v>1.0</v>
      </c>
      <c r="M219" s="9">
        <v>1.0</v>
      </c>
      <c r="N219" s="10"/>
    </row>
    <row r="220">
      <c r="B220" s="4" t="s">
        <v>833</v>
      </c>
      <c r="C220" s="4" t="s">
        <v>13</v>
      </c>
      <c r="D220" s="5" t="s">
        <v>14</v>
      </c>
      <c r="E220" s="4" t="s">
        <v>834</v>
      </c>
      <c r="F220" s="5">
        <v>1.0</v>
      </c>
      <c r="G220" s="6">
        <v>1.0</v>
      </c>
      <c r="H220" s="7">
        <v>198208.55</v>
      </c>
      <c r="I220" s="2" t="b">
        <v>1</v>
      </c>
      <c r="J220" s="2" t="s">
        <v>631</v>
      </c>
      <c r="K220" s="8">
        <v>1.0</v>
      </c>
      <c r="M220" s="9">
        <v>1.0</v>
      </c>
      <c r="N220" s="10"/>
    </row>
    <row r="221">
      <c r="B221" s="4" t="s">
        <v>835</v>
      </c>
      <c r="C221" s="4" t="s">
        <v>13</v>
      </c>
      <c r="D221" s="5" t="s">
        <v>14</v>
      </c>
      <c r="E221" s="4" t="s">
        <v>836</v>
      </c>
      <c r="F221" s="5">
        <v>1.0</v>
      </c>
      <c r="G221" s="6">
        <v>1.0</v>
      </c>
      <c r="H221" s="7">
        <v>72075.32</v>
      </c>
      <c r="I221" s="2" t="b">
        <v>1</v>
      </c>
      <c r="J221" s="2" t="s">
        <v>837</v>
      </c>
      <c r="K221" s="8">
        <v>0.8474</v>
      </c>
      <c r="M221" s="9">
        <v>11343.9</v>
      </c>
      <c r="N221" s="10"/>
    </row>
    <row r="222">
      <c r="B222" s="4" t="s">
        <v>838</v>
      </c>
      <c r="C222" s="4" t="s">
        <v>13</v>
      </c>
      <c r="D222" s="5" t="s">
        <v>14</v>
      </c>
      <c r="E222" s="4" t="s">
        <v>839</v>
      </c>
      <c r="F222" s="5">
        <v>1.0</v>
      </c>
      <c r="G222" s="6">
        <v>864.8</v>
      </c>
      <c r="H222" s="7">
        <v>18018.83</v>
      </c>
      <c r="I222" s="2" t="b">
        <v>1</v>
      </c>
      <c r="J222" s="2" t="s">
        <v>840</v>
      </c>
      <c r="K222" s="8">
        <v>0.7487</v>
      </c>
      <c r="M222" s="9">
        <v>21175.76</v>
      </c>
      <c r="N222" s="10"/>
    </row>
    <row r="223">
      <c r="B223" s="4" t="s">
        <v>841</v>
      </c>
      <c r="C223" s="4" t="s">
        <v>13</v>
      </c>
      <c r="D223" s="5" t="s">
        <v>14</v>
      </c>
      <c r="E223" s="4" t="s">
        <v>684</v>
      </c>
      <c r="F223" s="5">
        <v>1.0</v>
      </c>
      <c r="G223" s="6">
        <v>1441.6</v>
      </c>
      <c r="H223" s="7">
        <v>18018.83</v>
      </c>
      <c r="I223" s="2" t="b">
        <v>1</v>
      </c>
      <c r="J223" s="2" t="s">
        <v>843</v>
      </c>
      <c r="K223" s="8">
        <v>0.7604</v>
      </c>
      <c r="M223" s="9">
        <v>21175.76</v>
      </c>
      <c r="N223" s="10"/>
    </row>
    <row r="224">
      <c r="B224" s="4" t="s">
        <v>844</v>
      </c>
      <c r="C224" s="4" t="s">
        <v>13</v>
      </c>
      <c r="D224" s="5" t="s">
        <v>14</v>
      </c>
      <c r="E224" s="4" t="s">
        <v>689</v>
      </c>
      <c r="F224" s="5">
        <v>1.0</v>
      </c>
      <c r="G224" s="6">
        <v>4829.2</v>
      </c>
      <c r="H224" s="7">
        <v>18018.83</v>
      </c>
      <c r="I224" s="2" t="b">
        <v>1</v>
      </c>
      <c r="J224" s="2" t="s">
        <v>845</v>
      </c>
      <c r="K224" s="8">
        <v>1.0</v>
      </c>
      <c r="M224" s="9">
        <v>1.0</v>
      </c>
      <c r="N224" s="10"/>
    </row>
    <row r="225">
      <c r="B225" s="4" t="s">
        <v>846</v>
      </c>
      <c r="C225" s="4" t="s">
        <v>13</v>
      </c>
      <c r="D225" s="5" t="s">
        <v>14</v>
      </c>
      <c r="E225" s="4" t="s">
        <v>692</v>
      </c>
      <c r="F225" s="5">
        <v>1.0</v>
      </c>
      <c r="G225" s="6">
        <v>4829.2</v>
      </c>
      <c r="H225" s="7">
        <v>18018.83</v>
      </c>
      <c r="I225" s="2" t="b">
        <v>1</v>
      </c>
      <c r="J225" s="2" t="s">
        <v>19</v>
      </c>
      <c r="K225" s="8">
        <v>0.9999</v>
      </c>
      <c r="M225" s="9">
        <v>1.0</v>
      </c>
      <c r="N225" s="10"/>
    </row>
    <row r="226">
      <c r="B226" s="4" t="s">
        <v>848</v>
      </c>
      <c r="C226" s="4" t="s">
        <v>13</v>
      </c>
      <c r="D226" s="5" t="s">
        <v>14</v>
      </c>
      <c r="E226" s="4" t="s">
        <v>849</v>
      </c>
      <c r="F226" s="5">
        <v>1.0</v>
      </c>
      <c r="G226" s="6">
        <v>9514.0</v>
      </c>
      <c r="H226" s="7">
        <v>198208.55</v>
      </c>
      <c r="I226" s="2" t="b">
        <v>1</v>
      </c>
      <c r="J226" s="2" t="s">
        <v>19</v>
      </c>
      <c r="K226" s="8">
        <v>0.9999</v>
      </c>
      <c r="M226" s="9">
        <v>1.0</v>
      </c>
      <c r="N226" s="10"/>
    </row>
    <row r="227">
      <c r="B227" s="4" t="s">
        <v>850</v>
      </c>
      <c r="C227" s="4" t="s">
        <v>13</v>
      </c>
      <c r="D227" s="5" t="s">
        <v>14</v>
      </c>
      <c r="E227" s="4" t="s">
        <v>698</v>
      </c>
      <c r="F227" s="5">
        <v>1.0</v>
      </c>
      <c r="G227" s="6">
        <v>1.0</v>
      </c>
      <c r="H227" s="7">
        <v>54056.49</v>
      </c>
      <c r="I227" s="2" t="b">
        <v>1</v>
      </c>
      <c r="J227" s="2" t="s">
        <v>19</v>
      </c>
      <c r="K227" s="8">
        <v>0.9999</v>
      </c>
      <c r="M227" s="9">
        <v>1.0</v>
      </c>
      <c r="N227" s="10"/>
    </row>
    <row r="228">
      <c r="B228" s="4" t="s">
        <v>851</v>
      </c>
      <c r="C228" s="4" t="s">
        <v>13</v>
      </c>
      <c r="D228" s="5" t="s">
        <v>14</v>
      </c>
      <c r="E228" s="4" t="s">
        <v>702</v>
      </c>
      <c r="F228" s="5">
        <v>1.0</v>
      </c>
      <c r="G228" s="6">
        <v>1.0</v>
      </c>
      <c r="H228" s="7">
        <v>54056.49</v>
      </c>
      <c r="I228" s="2" t="b">
        <v>1</v>
      </c>
      <c r="J228" s="2" t="s">
        <v>852</v>
      </c>
      <c r="K228" s="8">
        <v>1.0</v>
      </c>
      <c r="M228" s="9">
        <v>1.0</v>
      </c>
      <c r="N228" s="10"/>
    </row>
    <row r="229">
      <c r="B229" s="4" t="s">
        <v>853</v>
      </c>
      <c r="C229" s="4" t="s">
        <v>13</v>
      </c>
      <c r="D229" s="5" t="s">
        <v>14</v>
      </c>
      <c r="E229" s="4" t="s">
        <v>707</v>
      </c>
      <c r="F229" s="5">
        <v>1.0</v>
      </c>
      <c r="G229" s="6">
        <v>1.0</v>
      </c>
      <c r="H229" s="7">
        <v>54056.49</v>
      </c>
      <c r="I229" s="2" t="b">
        <v>1</v>
      </c>
      <c r="J229" s="2" t="s">
        <v>855</v>
      </c>
      <c r="K229" s="8">
        <v>1.0</v>
      </c>
      <c r="M229" s="9">
        <v>1.0</v>
      </c>
      <c r="N229" s="10"/>
    </row>
    <row r="230">
      <c r="B230" s="4" t="s">
        <v>856</v>
      </c>
      <c r="C230" s="4" t="s">
        <v>13</v>
      </c>
      <c r="D230" s="5" t="s">
        <v>14</v>
      </c>
      <c r="E230" s="4" t="s">
        <v>857</v>
      </c>
      <c r="F230" s="5">
        <v>1.0</v>
      </c>
      <c r="G230" s="6">
        <v>1.0</v>
      </c>
      <c r="H230" s="7">
        <v>54056.49</v>
      </c>
      <c r="I230" s="2" t="b">
        <v>1</v>
      </c>
      <c r="J230" s="2" t="s">
        <v>858</v>
      </c>
      <c r="K230" s="8">
        <v>0.8734</v>
      </c>
      <c r="M230" s="9">
        <v>9411.25</v>
      </c>
      <c r="N230" s="10"/>
    </row>
    <row r="231">
      <c r="B231" s="4" t="s">
        <v>859</v>
      </c>
      <c r="C231" s="4" t="s">
        <v>13</v>
      </c>
      <c r="D231" s="5" t="s">
        <v>14</v>
      </c>
      <c r="E231" s="4" t="s">
        <v>860</v>
      </c>
      <c r="F231" s="5">
        <v>1.0</v>
      </c>
      <c r="G231" s="6">
        <v>5189.6</v>
      </c>
      <c r="H231" s="7">
        <v>108112.98</v>
      </c>
      <c r="I231" s="2" t="b">
        <v>1</v>
      </c>
      <c r="J231" s="2" t="s">
        <v>861</v>
      </c>
      <c r="K231" s="8">
        <v>0.7424</v>
      </c>
      <c r="M231" s="9">
        <v>15505.47</v>
      </c>
      <c r="N231" s="10"/>
    </row>
    <row r="232">
      <c r="B232" s="4" t="s">
        <v>863</v>
      </c>
      <c r="C232" s="4" t="s">
        <v>13</v>
      </c>
      <c r="D232" s="5" t="s">
        <v>14</v>
      </c>
      <c r="E232" s="4" t="s">
        <v>710</v>
      </c>
      <c r="F232" s="5">
        <v>1.0</v>
      </c>
      <c r="G232" s="6">
        <v>432.4</v>
      </c>
      <c r="H232" s="7">
        <v>36037.66</v>
      </c>
      <c r="I232" s="2" t="b">
        <v>1</v>
      </c>
      <c r="J232" s="2" t="s">
        <v>865</v>
      </c>
      <c r="K232" s="8">
        <v>0.8709</v>
      </c>
      <c r="M232" s="9">
        <v>22818.18</v>
      </c>
      <c r="N232" s="10"/>
    </row>
    <row r="233">
      <c r="B233" s="4" t="s">
        <v>866</v>
      </c>
      <c r="C233" s="4" t="s">
        <v>13</v>
      </c>
      <c r="D233" s="5" t="s">
        <v>14</v>
      </c>
      <c r="E233" s="4" t="s">
        <v>716</v>
      </c>
      <c r="F233" s="5">
        <v>1.0</v>
      </c>
      <c r="G233" s="6">
        <v>1730.0</v>
      </c>
      <c r="H233" s="7">
        <v>36037.66</v>
      </c>
      <c r="I233" s="2" t="b">
        <v>1</v>
      </c>
      <c r="J233" s="2" t="s">
        <v>867</v>
      </c>
      <c r="K233" s="8">
        <v>0.8698</v>
      </c>
      <c r="M233" s="9">
        <v>12295.5</v>
      </c>
      <c r="N233" s="10"/>
    </row>
    <row r="234">
      <c r="B234" s="4" t="s">
        <v>868</v>
      </c>
      <c r="C234" s="4" t="s">
        <v>13</v>
      </c>
      <c r="D234" s="5" t="s">
        <v>14</v>
      </c>
      <c r="E234" s="4" t="s">
        <v>870</v>
      </c>
      <c r="F234" s="5">
        <v>1.0</v>
      </c>
      <c r="G234" s="6">
        <v>8649.2</v>
      </c>
      <c r="H234" s="7">
        <v>72075.32</v>
      </c>
      <c r="I234" s="2" t="b">
        <v>1</v>
      </c>
      <c r="J234" s="2" t="s">
        <v>871</v>
      </c>
      <c r="K234" s="8">
        <v>0.9707</v>
      </c>
      <c r="M234" s="9">
        <v>1763.08</v>
      </c>
      <c r="N234" s="10"/>
    </row>
    <row r="235">
      <c r="B235" s="4" t="s">
        <v>872</v>
      </c>
      <c r="C235" s="4" t="s">
        <v>13</v>
      </c>
      <c r="D235" s="5" t="s">
        <v>14</v>
      </c>
      <c r="E235" s="4" t="s">
        <v>722</v>
      </c>
      <c r="F235" s="5">
        <v>1.0</v>
      </c>
      <c r="G235" s="6">
        <v>1730.0</v>
      </c>
      <c r="H235" s="7">
        <v>36037.66</v>
      </c>
      <c r="I235" s="2" t="b">
        <v>1</v>
      </c>
      <c r="J235" s="2" t="s">
        <v>873</v>
      </c>
      <c r="K235" s="8">
        <v>0.9039</v>
      </c>
      <c r="M235" s="9">
        <v>5672.18</v>
      </c>
      <c r="N235" s="10"/>
    </row>
    <row r="236">
      <c r="B236" s="4" t="s">
        <v>874</v>
      </c>
      <c r="C236" s="4" t="s">
        <v>13</v>
      </c>
      <c r="D236" s="5" t="s">
        <v>14</v>
      </c>
      <c r="E236" s="4" t="s">
        <v>729</v>
      </c>
      <c r="F236" s="5">
        <v>1.0</v>
      </c>
      <c r="G236" s="6">
        <v>432.4</v>
      </c>
      <c r="H236" s="7">
        <v>36037.66</v>
      </c>
      <c r="I236" s="2" t="b">
        <v>1</v>
      </c>
      <c r="J236" s="2" t="s">
        <v>45</v>
      </c>
      <c r="K236" s="8">
        <v>1.0</v>
      </c>
      <c r="M236" s="9">
        <v>1.0</v>
      </c>
      <c r="N236" s="10"/>
    </row>
    <row r="237">
      <c r="B237" s="4" t="s">
        <v>875</v>
      </c>
      <c r="C237" s="4" t="s">
        <v>13</v>
      </c>
      <c r="D237" s="5" t="s">
        <v>14</v>
      </c>
      <c r="E237" s="4" t="s">
        <v>736</v>
      </c>
      <c r="F237" s="5">
        <v>1.0</v>
      </c>
      <c r="G237" s="6">
        <v>432.4</v>
      </c>
      <c r="H237" s="7">
        <v>36037.66</v>
      </c>
      <c r="I237" s="2" t="b">
        <v>1</v>
      </c>
      <c r="J237" s="2" t="s">
        <v>876</v>
      </c>
      <c r="K237" s="8">
        <v>0.8446</v>
      </c>
      <c r="M237" s="9">
        <v>21175.76</v>
      </c>
      <c r="N237" s="10"/>
    </row>
    <row r="238">
      <c r="B238" s="4" t="s">
        <v>877</v>
      </c>
      <c r="C238" s="4" t="s">
        <v>13</v>
      </c>
      <c r="D238" s="5" t="s">
        <v>14</v>
      </c>
      <c r="E238" s="4" t="s">
        <v>740</v>
      </c>
      <c r="F238" s="5">
        <v>1.0</v>
      </c>
      <c r="G238" s="6">
        <v>1.0</v>
      </c>
      <c r="H238" s="7">
        <v>18018.83</v>
      </c>
      <c r="I238" s="2" t="b">
        <v>1</v>
      </c>
      <c r="J238" s="2" t="s">
        <v>878</v>
      </c>
      <c r="K238" s="8">
        <v>0.8539</v>
      </c>
      <c r="M238" s="9">
        <v>26640.29</v>
      </c>
      <c r="N238" s="10"/>
    </row>
    <row r="239">
      <c r="B239" s="4" t="s">
        <v>880</v>
      </c>
      <c r="C239" s="4" t="s">
        <v>13</v>
      </c>
      <c r="D239" s="5" t="s">
        <v>14</v>
      </c>
      <c r="E239" s="4" t="s">
        <v>746</v>
      </c>
      <c r="F239" s="5">
        <v>1.0</v>
      </c>
      <c r="G239" s="6">
        <v>4324.4</v>
      </c>
      <c r="H239" s="7">
        <v>36037.66</v>
      </c>
      <c r="I239" s="2" t="b">
        <v>1</v>
      </c>
      <c r="J239" s="2" t="s">
        <v>881</v>
      </c>
      <c r="K239" s="8">
        <v>0.8281</v>
      </c>
      <c r="M239" s="9">
        <v>6147.92</v>
      </c>
      <c r="N239" s="10"/>
    </row>
    <row r="240">
      <c r="B240" s="4" t="s">
        <v>882</v>
      </c>
      <c r="C240" s="4" t="s">
        <v>13</v>
      </c>
      <c r="D240" s="5" t="s">
        <v>14</v>
      </c>
      <c r="E240" s="4" t="s">
        <v>753</v>
      </c>
      <c r="F240" s="5">
        <v>1.0</v>
      </c>
      <c r="G240" s="6">
        <v>1730.0</v>
      </c>
      <c r="H240" s="7">
        <v>36037.66</v>
      </c>
      <c r="I240" s="2" t="b">
        <v>1</v>
      </c>
      <c r="J240" s="2" t="s">
        <v>885</v>
      </c>
      <c r="K240" s="8">
        <v>0.8908</v>
      </c>
      <c r="M240" s="9">
        <v>4098.61</v>
      </c>
      <c r="N240" s="10"/>
    </row>
    <row r="241">
      <c r="B241" s="4" t="s">
        <v>886</v>
      </c>
      <c r="C241" s="4" t="s">
        <v>13</v>
      </c>
      <c r="D241" s="5" t="s">
        <v>14</v>
      </c>
      <c r="E241" s="4" t="s">
        <v>758</v>
      </c>
      <c r="F241" s="5">
        <v>1.0</v>
      </c>
      <c r="G241" s="6">
        <v>864.8</v>
      </c>
      <c r="H241" s="7">
        <v>18018.83</v>
      </c>
      <c r="I241" s="2" t="b">
        <v>1</v>
      </c>
      <c r="J241" s="2" t="s">
        <v>92</v>
      </c>
      <c r="K241" s="8">
        <v>1.0</v>
      </c>
      <c r="M241" s="9">
        <v>1.0</v>
      </c>
      <c r="N241" s="10"/>
    </row>
    <row r="242">
      <c r="B242" s="4" t="s">
        <v>887</v>
      </c>
      <c r="C242" s="4" t="s">
        <v>13</v>
      </c>
      <c r="D242" s="5" t="s">
        <v>14</v>
      </c>
      <c r="E242" s="4" t="s">
        <v>764</v>
      </c>
      <c r="F242" s="5">
        <v>1.0</v>
      </c>
      <c r="G242" s="6">
        <v>1441.6</v>
      </c>
      <c r="H242" s="7">
        <v>18018.83</v>
      </c>
      <c r="I242" s="2" t="b">
        <v>1</v>
      </c>
      <c r="J242" s="2" t="s">
        <v>888</v>
      </c>
      <c r="K242" s="8">
        <v>1.0</v>
      </c>
      <c r="M242" s="9">
        <v>1.0</v>
      </c>
      <c r="N242" s="10"/>
    </row>
    <row r="243">
      <c r="B243" s="4" t="s">
        <v>890</v>
      </c>
      <c r="C243" s="4" t="s">
        <v>13</v>
      </c>
      <c r="D243" s="5" t="s">
        <v>14</v>
      </c>
      <c r="E243" s="4" t="s">
        <v>891</v>
      </c>
      <c r="F243" s="5">
        <v>1.0</v>
      </c>
      <c r="G243" s="6">
        <v>1.0</v>
      </c>
      <c r="H243" s="7">
        <v>72075.32</v>
      </c>
      <c r="I243" s="2" t="b">
        <v>1</v>
      </c>
      <c r="J243" s="2" t="s">
        <v>892</v>
      </c>
      <c r="K243" s="8">
        <v>0.855</v>
      </c>
      <c r="M243" s="9">
        <v>16469.96</v>
      </c>
      <c r="N243" s="10"/>
    </row>
    <row r="244">
      <c r="B244" s="4" t="s">
        <v>893</v>
      </c>
      <c r="C244" s="4" t="s">
        <v>13</v>
      </c>
      <c r="D244" s="5" t="s">
        <v>14</v>
      </c>
      <c r="E244" s="4" t="s">
        <v>895</v>
      </c>
      <c r="F244" s="5">
        <v>1.0</v>
      </c>
      <c r="G244" s="6">
        <v>2883.2</v>
      </c>
      <c r="H244" s="7">
        <v>36037.66</v>
      </c>
      <c r="I244" s="2" t="b">
        <v>1</v>
      </c>
      <c r="J244" s="2" t="s">
        <v>897</v>
      </c>
      <c r="K244" s="8">
        <v>0.8927</v>
      </c>
      <c r="M244" s="9">
        <v>16469.96</v>
      </c>
      <c r="N244" s="10"/>
    </row>
    <row r="245">
      <c r="B245" s="4" t="s">
        <v>898</v>
      </c>
      <c r="C245" s="4" t="s">
        <v>13</v>
      </c>
      <c r="D245" s="5" t="s">
        <v>14</v>
      </c>
      <c r="E245" s="4" t="s">
        <v>899</v>
      </c>
      <c r="F245" s="5">
        <v>1.0</v>
      </c>
      <c r="G245" s="6">
        <v>3603.6</v>
      </c>
      <c r="H245" s="7">
        <v>18018.83</v>
      </c>
      <c r="I245" s="2" t="b">
        <v>1</v>
      </c>
      <c r="J245" s="2" t="s">
        <v>303</v>
      </c>
      <c r="K245" s="8">
        <v>1.0</v>
      </c>
      <c r="M245" s="9">
        <v>1.0</v>
      </c>
      <c r="N245" s="10"/>
    </row>
    <row r="246">
      <c r="B246" s="4" t="s">
        <v>900</v>
      </c>
      <c r="C246" s="4" t="s">
        <v>13</v>
      </c>
      <c r="D246" s="5" t="s">
        <v>14</v>
      </c>
      <c r="E246" s="4" t="s">
        <v>903</v>
      </c>
      <c r="F246" s="5">
        <v>1.0</v>
      </c>
      <c r="G246" s="6">
        <v>2594.8</v>
      </c>
      <c r="H246" s="7">
        <v>54056.49</v>
      </c>
      <c r="I246" s="2" t="b">
        <v>1</v>
      </c>
      <c r="J246" s="2" t="s">
        <v>904</v>
      </c>
      <c r="K246" s="8">
        <v>0.9051</v>
      </c>
      <c r="M246" s="9">
        <v>4705.82</v>
      </c>
      <c r="N246" s="10"/>
    </row>
    <row r="247">
      <c r="B247" s="4" t="s">
        <v>905</v>
      </c>
      <c r="C247" s="4" t="s">
        <v>13</v>
      </c>
      <c r="D247" s="5" t="s">
        <v>14</v>
      </c>
      <c r="E247" s="4" t="s">
        <v>906</v>
      </c>
      <c r="F247" s="5">
        <v>1.0</v>
      </c>
      <c r="G247" s="6">
        <v>1.0</v>
      </c>
      <c r="H247" s="7">
        <v>18018.83</v>
      </c>
      <c r="I247" s="2" t="b">
        <v>1</v>
      </c>
      <c r="J247" s="2" t="s">
        <v>907</v>
      </c>
      <c r="K247" s="8">
        <v>0.8542</v>
      </c>
      <c r="M247" s="9">
        <v>14179.99</v>
      </c>
      <c r="N247" s="10"/>
    </row>
    <row r="248">
      <c r="B248" s="4" t="s">
        <v>909</v>
      </c>
      <c r="C248" s="4" t="s">
        <v>13</v>
      </c>
      <c r="D248" s="5" t="s">
        <v>14</v>
      </c>
      <c r="E248" s="4" t="s">
        <v>770</v>
      </c>
      <c r="F248" s="5">
        <v>1.0</v>
      </c>
      <c r="G248" s="6">
        <v>288.4</v>
      </c>
      <c r="H248" s="7">
        <v>3604.34</v>
      </c>
      <c r="I248" s="2" t="b">
        <v>1</v>
      </c>
      <c r="J248" s="2" t="s">
        <v>352</v>
      </c>
      <c r="K248" s="8">
        <v>1.0</v>
      </c>
      <c r="M248" s="9">
        <v>1.0</v>
      </c>
      <c r="N248" s="10"/>
    </row>
    <row r="249">
      <c r="B249" s="4" t="s">
        <v>911</v>
      </c>
      <c r="C249" s="4" t="s">
        <v>13</v>
      </c>
      <c r="D249" s="5" t="s">
        <v>14</v>
      </c>
      <c r="E249" s="4" t="s">
        <v>784</v>
      </c>
      <c r="F249" s="5">
        <v>1.0</v>
      </c>
      <c r="G249" s="6">
        <v>2594.8</v>
      </c>
      <c r="H249" s="7">
        <v>54056.49</v>
      </c>
      <c r="I249" s="2" t="b">
        <v>1</v>
      </c>
      <c r="J249" s="2" t="s">
        <v>913</v>
      </c>
      <c r="K249" s="8">
        <v>1.0</v>
      </c>
      <c r="M249" s="9">
        <v>1.0</v>
      </c>
      <c r="N249" s="10"/>
    </row>
    <row r="250">
      <c r="B250" s="4" t="s">
        <v>914</v>
      </c>
      <c r="C250" s="4" t="s">
        <v>13</v>
      </c>
      <c r="D250" s="5" t="s">
        <v>14</v>
      </c>
      <c r="E250" s="4" t="s">
        <v>789</v>
      </c>
      <c r="F250" s="5">
        <v>1.0</v>
      </c>
      <c r="G250" s="6">
        <v>1.0</v>
      </c>
      <c r="H250" s="7">
        <v>36037.66</v>
      </c>
      <c r="I250" s="2" t="b">
        <v>1</v>
      </c>
      <c r="J250" s="2" t="s">
        <v>916</v>
      </c>
      <c r="K250" s="8">
        <v>1.0</v>
      </c>
      <c r="M250" s="9">
        <v>1.0</v>
      </c>
      <c r="N250" s="10"/>
    </row>
    <row r="251">
      <c r="B251" s="4" t="s">
        <v>917</v>
      </c>
      <c r="C251" s="4" t="s">
        <v>13</v>
      </c>
      <c r="D251" s="5" t="s">
        <v>14</v>
      </c>
      <c r="E251" s="4" t="s">
        <v>919</v>
      </c>
      <c r="F251" s="5">
        <v>1.0</v>
      </c>
      <c r="G251" s="6">
        <v>865.2</v>
      </c>
      <c r="H251" s="7">
        <v>3604.34</v>
      </c>
      <c r="I251" s="2" t="b">
        <v>1</v>
      </c>
      <c r="J251" s="2" t="s">
        <v>230</v>
      </c>
      <c r="K251" s="8">
        <v>1.0</v>
      </c>
      <c r="M251" s="9">
        <v>1.0</v>
      </c>
      <c r="N251" s="10"/>
    </row>
    <row r="252">
      <c r="B252" s="4" t="s">
        <v>921</v>
      </c>
      <c r="C252" s="4" t="s">
        <v>13</v>
      </c>
      <c r="D252" s="5" t="s">
        <v>14</v>
      </c>
      <c r="E252" s="4" t="s">
        <v>922</v>
      </c>
      <c r="F252" s="5">
        <v>1.0</v>
      </c>
      <c r="G252" s="6">
        <v>1.0</v>
      </c>
      <c r="H252" s="7">
        <v>36037.66</v>
      </c>
      <c r="I252" s="2" t="b">
        <v>1</v>
      </c>
      <c r="J252" s="2" t="s">
        <v>221</v>
      </c>
      <c r="K252" s="8">
        <v>1.0</v>
      </c>
      <c r="M252" s="9">
        <v>1.0</v>
      </c>
      <c r="N252" s="10"/>
    </row>
    <row r="253">
      <c r="B253" s="4" t="s">
        <v>924</v>
      </c>
      <c r="C253" s="4" t="s">
        <v>13</v>
      </c>
      <c r="D253" s="5" t="s">
        <v>14</v>
      </c>
      <c r="E253" s="4" t="s">
        <v>925</v>
      </c>
      <c r="F253" s="5">
        <v>1.0</v>
      </c>
      <c r="G253" s="6">
        <v>864.8</v>
      </c>
      <c r="H253" s="7">
        <v>18018.83</v>
      </c>
      <c r="I253" s="2" t="b">
        <v>1</v>
      </c>
      <c r="J253" s="2" t="s">
        <v>225</v>
      </c>
      <c r="K253" s="8">
        <v>1.0</v>
      </c>
      <c r="M253" s="9">
        <v>1.0</v>
      </c>
      <c r="N253" s="10"/>
    </row>
    <row r="254">
      <c r="B254" s="4" t="s">
        <v>926</v>
      </c>
      <c r="C254" s="4" t="s">
        <v>13</v>
      </c>
      <c r="D254" s="5" t="s">
        <v>14</v>
      </c>
      <c r="E254" s="4" t="s">
        <v>928</v>
      </c>
      <c r="F254" s="5">
        <v>1.0</v>
      </c>
      <c r="G254" s="6">
        <v>1.0</v>
      </c>
      <c r="H254" s="7">
        <v>36037.66</v>
      </c>
      <c r="I254" s="2" t="b">
        <v>1</v>
      </c>
      <c r="J254" s="2" t="s">
        <v>230</v>
      </c>
      <c r="K254" s="8">
        <v>1.0</v>
      </c>
      <c r="M254" s="9">
        <v>1.0</v>
      </c>
      <c r="N254" s="10"/>
    </row>
    <row r="255">
      <c r="B255" s="4" t="s">
        <v>930</v>
      </c>
      <c r="C255" s="4" t="s">
        <v>13</v>
      </c>
      <c r="D255" s="5" t="s">
        <v>14</v>
      </c>
      <c r="E255" s="4" t="s">
        <v>931</v>
      </c>
      <c r="F255" s="5">
        <v>1.0</v>
      </c>
      <c r="G255" s="6">
        <v>865.2</v>
      </c>
      <c r="H255" s="7">
        <v>3604.34</v>
      </c>
      <c r="I255" s="2" t="b">
        <v>1</v>
      </c>
      <c r="J255" s="2" t="s">
        <v>225</v>
      </c>
      <c r="K255" s="8">
        <v>1.0</v>
      </c>
      <c r="M255" s="9">
        <v>1.0</v>
      </c>
      <c r="N255" s="10"/>
    </row>
    <row r="256">
      <c r="B256" s="4" t="s">
        <v>934</v>
      </c>
      <c r="C256" s="4" t="s">
        <v>13</v>
      </c>
      <c r="D256" s="5" t="s">
        <v>14</v>
      </c>
      <c r="E256" s="4" t="s">
        <v>935</v>
      </c>
      <c r="F256" s="5">
        <v>1.0</v>
      </c>
      <c r="G256" s="6">
        <v>1.0</v>
      </c>
      <c r="H256" s="7">
        <v>3604.34</v>
      </c>
      <c r="I256" s="2" t="b">
        <v>1</v>
      </c>
      <c r="J256" s="2" t="s">
        <v>230</v>
      </c>
      <c r="K256" s="8">
        <v>1.0</v>
      </c>
      <c r="M256" s="9">
        <v>1.0</v>
      </c>
      <c r="N256" s="10"/>
    </row>
    <row r="257">
      <c r="B257" s="4" t="s">
        <v>936</v>
      </c>
      <c r="C257" s="4" t="s">
        <v>13</v>
      </c>
      <c r="D257" s="5" t="s">
        <v>14</v>
      </c>
      <c r="E257" s="4" t="s">
        <v>937</v>
      </c>
      <c r="F257" s="5">
        <v>1.0</v>
      </c>
      <c r="G257" s="6">
        <v>1.0</v>
      </c>
      <c r="H257" s="7">
        <v>3604.34</v>
      </c>
      <c r="I257" s="2" t="b">
        <v>1</v>
      </c>
      <c r="J257" s="2" t="s">
        <v>598</v>
      </c>
      <c r="K257" s="8">
        <v>1.0</v>
      </c>
      <c r="M257" s="9">
        <v>1.0</v>
      </c>
      <c r="N257" s="10"/>
    </row>
    <row r="258">
      <c r="B258" s="4" t="s">
        <v>938</v>
      </c>
      <c r="C258" s="4" t="s">
        <v>13</v>
      </c>
      <c r="D258" s="5" t="s">
        <v>14</v>
      </c>
      <c r="E258" s="4" t="s">
        <v>940</v>
      </c>
      <c r="F258" s="5">
        <v>1.0</v>
      </c>
      <c r="G258" s="6">
        <v>865.2</v>
      </c>
      <c r="H258" s="7">
        <v>3604.34</v>
      </c>
      <c r="I258" s="2" t="b">
        <v>1</v>
      </c>
      <c r="J258" s="2" t="s">
        <v>667</v>
      </c>
      <c r="K258" s="8">
        <v>1.0</v>
      </c>
      <c r="M258" s="9">
        <v>1.0</v>
      </c>
      <c r="N258" s="10"/>
    </row>
    <row r="259">
      <c r="B259" s="4" t="s">
        <v>941</v>
      </c>
      <c r="C259" s="4" t="s">
        <v>13</v>
      </c>
      <c r="D259" s="5" t="s">
        <v>14</v>
      </c>
      <c r="E259" s="4" t="s">
        <v>943</v>
      </c>
      <c r="F259" s="5">
        <v>1.0</v>
      </c>
      <c r="G259" s="6">
        <v>1.0</v>
      </c>
      <c r="H259" s="7">
        <v>18018.83</v>
      </c>
      <c r="I259" s="2" t="b">
        <v>1</v>
      </c>
      <c r="J259" s="2" t="s">
        <v>944</v>
      </c>
      <c r="K259" s="8">
        <v>0.8421</v>
      </c>
      <c r="M259" s="9">
        <v>9411.25</v>
      </c>
      <c r="N259" s="10"/>
    </row>
    <row r="260">
      <c r="B260" s="4" t="s">
        <v>945</v>
      </c>
      <c r="C260" s="4" t="s">
        <v>13</v>
      </c>
      <c r="D260" s="5" t="s">
        <v>14</v>
      </c>
      <c r="E260" s="4" t="s">
        <v>946</v>
      </c>
      <c r="F260" s="5">
        <v>1.0</v>
      </c>
      <c r="G260" s="6">
        <v>864.8</v>
      </c>
      <c r="H260" s="7">
        <v>18018.83</v>
      </c>
      <c r="I260" s="2" t="b">
        <v>1</v>
      </c>
      <c r="J260" s="2" t="s">
        <v>947</v>
      </c>
      <c r="K260" s="8">
        <v>0.8771</v>
      </c>
      <c r="M260" s="9">
        <v>6147.92</v>
      </c>
      <c r="N260" s="10"/>
    </row>
    <row r="261">
      <c r="B261" s="4" t="s">
        <v>948</v>
      </c>
      <c r="C261" s="4" t="s">
        <v>13</v>
      </c>
      <c r="D261" s="5" t="s">
        <v>14</v>
      </c>
      <c r="E261" s="4" t="s">
        <v>949</v>
      </c>
      <c r="F261" s="5">
        <v>1.0</v>
      </c>
      <c r="G261" s="6">
        <v>864.8</v>
      </c>
      <c r="H261" s="7">
        <v>18018.83</v>
      </c>
      <c r="I261" s="2" t="b">
        <v>1</v>
      </c>
      <c r="J261" s="2" t="s">
        <v>951</v>
      </c>
      <c r="K261" s="8">
        <v>0.876</v>
      </c>
      <c r="M261" s="9">
        <v>6147.92</v>
      </c>
      <c r="N261" s="10"/>
    </row>
    <row r="262">
      <c r="B262" s="4" t="s">
        <v>952</v>
      </c>
      <c r="C262" s="4" t="s">
        <v>13</v>
      </c>
      <c r="D262" s="5" t="s">
        <v>14</v>
      </c>
      <c r="E262" s="4" t="s">
        <v>953</v>
      </c>
      <c r="F262" s="5">
        <v>1.0</v>
      </c>
      <c r="G262" s="6">
        <v>648.8</v>
      </c>
      <c r="H262" s="7">
        <v>54056.49</v>
      </c>
      <c r="I262" s="2" t="b">
        <v>1</v>
      </c>
      <c r="J262" s="2" t="s">
        <v>19</v>
      </c>
      <c r="K262" s="8">
        <v>0.9999</v>
      </c>
      <c r="M262" s="9">
        <v>1.0</v>
      </c>
      <c r="N262" s="10"/>
    </row>
    <row r="263">
      <c r="B263" s="4" t="s">
        <v>954</v>
      </c>
      <c r="C263" s="4" t="s">
        <v>13</v>
      </c>
      <c r="D263" s="5" t="s">
        <v>14</v>
      </c>
      <c r="E263" s="4" t="s">
        <v>955</v>
      </c>
      <c r="F263" s="5">
        <v>1.0</v>
      </c>
      <c r="G263" s="6">
        <v>432.4</v>
      </c>
      <c r="H263" s="7">
        <v>36037.66</v>
      </c>
      <c r="I263" s="2" t="b">
        <v>1</v>
      </c>
      <c r="J263" s="2" t="s">
        <v>957</v>
      </c>
      <c r="K263" s="8">
        <v>0.8814</v>
      </c>
      <c r="M263" s="9">
        <v>16469.96</v>
      </c>
      <c r="N263" s="10"/>
    </row>
    <row r="264">
      <c r="B264" s="4" t="s">
        <v>958</v>
      </c>
      <c r="C264" s="4" t="s">
        <v>13</v>
      </c>
      <c r="D264" s="5" t="s">
        <v>14</v>
      </c>
      <c r="E264" s="4" t="s">
        <v>959</v>
      </c>
      <c r="F264" s="5">
        <v>1.0</v>
      </c>
      <c r="G264" s="6">
        <v>1.0</v>
      </c>
      <c r="H264" s="7">
        <v>36037.66</v>
      </c>
      <c r="I264" s="2" t="b">
        <v>1</v>
      </c>
      <c r="J264" s="2" t="s">
        <v>417</v>
      </c>
      <c r="K264" s="8">
        <v>1.0</v>
      </c>
      <c r="M264" s="9">
        <v>1.0</v>
      </c>
      <c r="N264" s="10"/>
    </row>
    <row r="265">
      <c r="B265" s="4" t="s">
        <v>960</v>
      </c>
      <c r="C265" s="4" t="s">
        <v>13</v>
      </c>
      <c r="D265" s="5" t="s">
        <v>14</v>
      </c>
      <c r="E265" s="4" t="s">
        <v>962</v>
      </c>
      <c r="F265" s="5">
        <v>1.0</v>
      </c>
      <c r="G265" s="6">
        <v>1.0</v>
      </c>
      <c r="H265" s="7">
        <v>36037.66</v>
      </c>
      <c r="I265" s="2" t="b">
        <v>1</v>
      </c>
      <c r="J265" s="2" t="s">
        <v>963</v>
      </c>
      <c r="K265" s="8">
        <v>0.8638</v>
      </c>
      <c r="M265" s="9">
        <v>24590.99</v>
      </c>
      <c r="N265" s="10"/>
    </row>
    <row r="266">
      <c r="B266" s="4" t="s">
        <v>964</v>
      </c>
      <c r="C266" s="4" t="s">
        <v>13</v>
      </c>
      <c r="D266" s="5" t="s">
        <v>14</v>
      </c>
      <c r="E266" s="4" t="s">
        <v>965</v>
      </c>
      <c r="F266" s="5">
        <v>1.0</v>
      </c>
      <c r="G266" s="6">
        <v>1.0</v>
      </c>
      <c r="H266" s="7">
        <v>72075.32</v>
      </c>
      <c r="I266" s="2" t="b">
        <v>1</v>
      </c>
      <c r="J266" s="2" t="s">
        <v>966</v>
      </c>
      <c r="K266" s="8">
        <v>1.0</v>
      </c>
      <c r="M266" s="9">
        <v>1.0</v>
      </c>
      <c r="N266" s="10"/>
    </row>
    <row r="267">
      <c r="B267" s="4" t="s">
        <v>968</v>
      </c>
      <c r="C267" s="4" t="s">
        <v>13</v>
      </c>
      <c r="D267" s="5" t="s">
        <v>14</v>
      </c>
      <c r="E267" s="4" t="s">
        <v>969</v>
      </c>
      <c r="F267" s="5">
        <v>1.0</v>
      </c>
      <c r="G267" s="6">
        <v>1.0</v>
      </c>
      <c r="H267" s="7">
        <v>36037.66</v>
      </c>
      <c r="I267" s="2" t="b">
        <v>1</v>
      </c>
      <c r="J267" s="2" t="s">
        <v>970</v>
      </c>
      <c r="K267" s="8">
        <v>0.897</v>
      </c>
      <c r="M267" s="9">
        <v>21292.82</v>
      </c>
      <c r="N267" s="10"/>
    </row>
    <row r="268">
      <c r="B268" s="4" t="s">
        <v>971</v>
      </c>
      <c r="C268" s="4" t="s">
        <v>13</v>
      </c>
      <c r="D268" s="5" t="s">
        <v>14</v>
      </c>
      <c r="E268" s="4" t="s">
        <v>972</v>
      </c>
      <c r="F268" s="5">
        <v>1.0</v>
      </c>
      <c r="G268" s="6">
        <v>1730.0</v>
      </c>
      <c r="H268" s="7">
        <v>36037.66</v>
      </c>
      <c r="I268" s="2" t="b">
        <v>1</v>
      </c>
      <c r="J268" s="2" t="s">
        <v>974</v>
      </c>
      <c r="K268" s="8">
        <v>0.895</v>
      </c>
      <c r="M268" s="9">
        <v>21292.82</v>
      </c>
      <c r="N268" s="10"/>
    </row>
    <row r="269">
      <c r="B269" s="4" t="s">
        <v>975</v>
      </c>
      <c r="C269" s="4" t="s">
        <v>13</v>
      </c>
      <c r="D269" s="5" t="s">
        <v>14</v>
      </c>
      <c r="E269" s="4" t="s">
        <v>976</v>
      </c>
      <c r="F269" s="5">
        <v>1.0</v>
      </c>
      <c r="G269" s="6">
        <v>1.0</v>
      </c>
      <c r="H269" s="7">
        <v>72075.32</v>
      </c>
      <c r="I269" s="2" t="b">
        <v>1</v>
      </c>
      <c r="J269" s="2" t="s">
        <v>284</v>
      </c>
      <c r="K269" s="8">
        <v>1.0</v>
      </c>
      <c r="M269" s="9">
        <v>1.0</v>
      </c>
      <c r="N269" s="10"/>
    </row>
    <row r="270">
      <c r="B270" s="4" t="s">
        <v>977</v>
      </c>
      <c r="C270" s="4" t="s">
        <v>13</v>
      </c>
      <c r="D270" s="5" t="s">
        <v>14</v>
      </c>
      <c r="E270" s="4" t="s">
        <v>978</v>
      </c>
      <c r="F270" s="5">
        <v>1.0</v>
      </c>
      <c r="G270" s="6">
        <v>1.0</v>
      </c>
      <c r="H270" s="7">
        <v>72075.32</v>
      </c>
      <c r="I270" s="2" t="b">
        <v>1</v>
      </c>
      <c r="J270" s="2" t="s">
        <v>966</v>
      </c>
      <c r="K270" s="8">
        <v>1.0</v>
      </c>
      <c r="M270" s="9">
        <v>1.0</v>
      </c>
      <c r="N270" s="10"/>
    </row>
    <row r="271">
      <c r="B271" s="4" t="s">
        <v>979</v>
      </c>
      <c r="C271" s="4" t="s">
        <v>13</v>
      </c>
      <c r="D271" s="5" t="s">
        <v>14</v>
      </c>
      <c r="E271" s="4" t="s">
        <v>980</v>
      </c>
      <c r="F271" s="5">
        <v>1.0</v>
      </c>
      <c r="G271" s="6">
        <v>1.0</v>
      </c>
      <c r="H271" s="7">
        <v>18018.83</v>
      </c>
      <c r="I271" s="2" t="b">
        <v>1</v>
      </c>
      <c r="J271" s="2" t="s">
        <v>981</v>
      </c>
      <c r="K271" s="8">
        <v>1.0</v>
      </c>
      <c r="M271" s="9">
        <v>1.0</v>
      </c>
      <c r="N271" s="10"/>
    </row>
    <row r="272">
      <c r="B272" s="4" t="s">
        <v>982</v>
      </c>
      <c r="C272" s="4" t="s">
        <v>13</v>
      </c>
      <c r="D272" s="5" t="s">
        <v>14</v>
      </c>
      <c r="E272" s="4" t="s">
        <v>983</v>
      </c>
      <c r="F272" s="5">
        <v>1.0</v>
      </c>
      <c r="G272" s="6">
        <v>1.0</v>
      </c>
      <c r="H272" s="7">
        <v>72075.32</v>
      </c>
      <c r="I272" s="2" t="b">
        <v>1</v>
      </c>
      <c r="J272" s="2" t="s">
        <v>579</v>
      </c>
      <c r="K272" s="8">
        <v>1.0</v>
      </c>
      <c r="M272" s="9">
        <v>1.0</v>
      </c>
      <c r="N272" s="10"/>
    </row>
    <row r="273">
      <c r="B273" s="4" t="s">
        <v>984</v>
      </c>
      <c r="C273" s="4" t="s">
        <v>13</v>
      </c>
      <c r="D273" s="5" t="s">
        <v>14</v>
      </c>
      <c r="E273" s="4" t="s">
        <v>985</v>
      </c>
      <c r="F273" s="5">
        <v>1.0</v>
      </c>
      <c r="G273" s="6">
        <v>1.0</v>
      </c>
      <c r="H273" s="7">
        <v>72075.32</v>
      </c>
      <c r="I273" s="2" t="b">
        <v>1</v>
      </c>
      <c r="J273" s="2" t="s">
        <v>409</v>
      </c>
      <c r="K273" s="8">
        <v>1.0</v>
      </c>
      <c r="M273" s="9">
        <v>1.0</v>
      </c>
      <c r="N273" s="10"/>
    </row>
    <row r="274">
      <c r="B274" s="4" t="s">
        <v>986</v>
      </c>
      <c r="C274" s="4" t="s">
        <v>13</v>
      </c>
      <c r="D274" s="5" t="s">
        <v>14</v>
      </c>
      <c r="E274" s="4" t="s">
        <v>794</v>
      </c>
      <c r="F274" s="5">
        <v>1.0</v>
      </c>
      <c r="G274" s="6">
        <v>1.0</v>
      </c>
      <c r="H274" s="7">
        <v>18018.83</v>
      </c>
      <c r="I274" s="2" t="b">
        <v>1</v>
      </c>
      <c r="J274" s="2" t="s">
        <v>988</v>
      </c>
      <c r="K274" s="8">
        <v>0.785</v>
      </c>
      <c r="M274" s="9">
        <v>25881.19</v>
      </c>
      <c r="N274" s="10"/>
    </row>
    <row r="275">
      <c r="B275" s="4" t="s">
        <v>989</v>
      </c>
      <c r="C275" s="4" t="s">
        <v>13</v>
      </c>
      <c r="D275" s="5" t="s">
        <v>14</v>
      </c>
      <c r="E275" s="4" t="s">
        <v>798</v>
      </c>
      <c r="F275" s="5">
        <v>1.0</v>
      </c>
      <c r="G275" s="6">
        <v>1.0</v>
      </c>
      <c r="H275" s="7">
        <v>72075.32</v>
      </c>
      <c r="I275" s="2" t="b">
        <v>1</v>
      </c>
      <c r="J275" s="2" t="s">
        <v>990</v>
      </c>
      <c r="K275" s="8">
        <v>1.0</v>
      </c>
      <c r="M275" s="9">
        <v>1.0</v>
      </c>
      <c r="N275" s="10"/>
    </row>
    <row r="276">
      <c r="B276" s="4" t="s">
        <v>991</v>
      </c>
      <c r="C276" s="4" t="s">
        <v>13</v>
      </c>
      <c r="D276" s="5" t="s">
        <v>14</v>
      </c>
      <c r="E276" s="4" t="s">
        <v>802</v>
      </c>
      <c r="F276" s="5">
        <v>1.0</v>
      </c>
      <c r="G276" s="6">
        <v>1730.0</v>
      </c>
      <c r="H276" s="7">
        <v>36037.66</v>
      </c>
      <c r="I276" s="2" t="b">
        <v>1</v>
      </c>
      <c r="J276" s="2" t="s">
        <v>992</v>
      </c>
      <c r="K276" s="8">
        <v>0.8573</v>
      </c>
      <c r="M276" s="9">
        <v>8508.27</v>
      </c>
      <c r="N276" s="10"/>
    </row>
    <row r="277">
      <c r="B277" s="4" t="s">
        <v>993</v>
      </c>
      <c r="C277" s="4" t="s">
        <v>13</v>
      </c>
      <c r="D277" s="5" t="s">
        <v>14</v>
      </c>
      <c r="E277" s="4" t="s">
        <v>807</v>
      </c>
      <c r="F277" s="5">
        <v>1.0</v>
      </c>
      <c r="G277" s="6">
        <v>1.0</v>
      </c>
      <c r="H277" s="7">
        <v>54056.49</v>
      </c>
      <c r="I277" s="2" t="b">
        <v>1</v>
      </c>
      <c r="J277" s="2" t="s">
        <v>994</v>
      </c>
      <c r="K277" s="8">
        <v>1.0</v>
      </c>
      <c r="M277" s="9">
        <v>1.0</v>
      </c>
      <c r="N277" s="10"/>
    </row>
    <row r="278">
      <c r="B278" s="4" t="s">
        <v>995</v>
      </c>
      <c r="C278" s="4" t="s">
        <v>13</v>
      </c>
      <c r="D278" s="5" t="s">
        <v>14</v>
      </c>
      <c r="E278" s="4" t="s">
        <v>883</v>
      </c>
      <c r="F278" s="5">
        <v>1.0</v>
      </c>
      <c r="G278" s="6">
        <v>1730.0</v>
      </c>
      <c r="H278" s="7">
        <v>36037.66</v>
      </c>
      <c r="I278" s="2" t="b">
        <v>1</v>
      </c>
      <c r="J278" s="2" t="s">
        <v>996</v>
      </c>
      <c r="K278" s="8">
        <v>1.0</v>
      </c>
      <c r="M278" s="9">
        <v>1.0</v>
      </c>
      <c r="N278" s="10"/>
    </row>
    <row r="279">
      <c r="B279" s="4" t="s">
        <v>997</v>
      </c>
      <c r="C279" s="4" t="s">
        <v>13</v>
      </c>
      <c r="D279" s="5" t="s">
        <v>14</v>
      </c>
      <c r="E279" s="4" t="s">
        <v>998</v>
      </c>
      <c r="F279" s="5">
        <v>1.0</v>
      </c>
      <c r="G279" s="6">
        <v>864.8</v>
      </c>
      <c r="H279" s="7">
        <v>18018.83</v>
      </c>
      <c r="I279" s="2" t="b">
        <v>1</v>
      </c>
      <c r="J279" s="2" t="s">
        <v>999</v>
      </c>
      <c r="K279" s="8">
        <v>0.9266</v>
      </c>
      <c r="M279" s="9">
        <v>30591.82</v>
      </c>
      <c r="N279" s="10"/>
    </row>
    <row r="280">
      <c r="B280" s="4" t="s">
        <v>1000</v>
      </c>
      <c r="C280" s="4" t="s">
        <v>13</v>
      </c>
      <c r="D280" s="5" t="s">
        <v>14</v>
      </c>
      <c r="E280" s="4" t="s">
        <v>1001</v>
      </c>
      <c r="F280" s="5">
        <v>1.0</v>
      </c>
      <c r="G280" s="6">
        <v>1.0</v>
      </c>
      <c r="H280" s="7">
        <v>18018.83</v>
      </c>
      <c r="I280" s="2" t="b">
        <v>1</v>
      </c>
      <c r="J280" s="2" t="s">
        <v>1002</v>
      </c>
      <c r="K280" s="8">
        <v>0.7998</v>
      </c>
      <c r="M280" s="9">
        <v>28360.46</v>
      </c>
      <c r="N280" s="10"/>
    </row>
    <row r="281">
      <c r="B281" s="4" t="s">
        <v>1003</v>
      </c>
      <c r="C281" s="4" t="s">
        <v>13</v>
      </c>
      <c r="D281" s="5" t="s">
        <v>14</v>
      </c>
      <c r="E281" s="4" t="s">
        <v>1004</v>
      </c>
      <c r="F281" s="5">
        <v>1.0</v>
      </c>
      <c r="G281" s="6">
        <v>11099.6</v>
      </c>
      <c r="H281" s="7">
        <v>36037.66</v>
      </c>
      <c r="I281" s="2" t="b">
        <v>1</v>
      </c>
      <c r="J281" s="2" t="s">
        <v>1005</v>
      </c>
      <c r="K281" s="8">
        <v>1.0</v>
      </c>
      <c r="M281" s="9">
        <v>1.0</v>
      </c>
      <c r="N281" s="10"/>
    </row>
    <row r="282">
      <c r="B282" s="4" t="s">
        <v>1006</v>
      </c>
      <c r="C282" s="4" t="s">
        <v>13</v>
      </c>
      <c r="D282" s="5" t="s">
        <v>14</v>
      </c>
      <c r="E282" s="4" t="s">
        <v>1007</v>
      </c>
      <c r="F282" s="5">
        <v>1.0</v>
      </c>
      <c r="G282" s="6">
        <v>1.0</v>
      </c>
      <c r="H282" s="7">
        <v>18018.83</v>
      </c>
      <c r="I282" s="2" t="b">
        <v>1</v>
      </c>
      <c r="J282" s="2" t="s">
        <v>1008</v>
      </c>
      <c r="K282" s="8">
        <v>1.0</v>
      </c>
      <c r="M282" s="9">
        <v>1.0</v>
      </c>
      <c r="N282" s="10"/>
    </row>
    <row r="283">
      <c r="B283" s="4" t="s">
        <v>1009</v>
      </c>
      <c r="C283" s="4" t="s">
        <v>13</v>
      </c>
      <c r="D283" s="5" t="s">
        <v>14</v>
      </c>
      <c r="E283" s="4" t="s">
        <v>896</v>
      </c>
      <c r="F283" s="5">
        <v>1.0</v>
      </c>
      <c r="G283" s="6">
        <v>1.0</v>
      </c>
      <c r="H283" s="7">
        <v>54056.49</v>
      </c>
      <c r="I283" s="2" t="b">
        <v>1</v>
      </c>
      <c r="J283" s="2" t="s">
        <v>598</v>
      </c>
      <c r="K283" s="8">
        <v>1.0</v>
      </c>
      <c r="M283" s="9">
        <v>1.0</v>
      </c>
      <c r="N283" s="10"/>
    </row>
    <row r="284">
      <c r="B284" s="4" t="s">
        <v>1010</v>
      </c>
      <c r="C284" s="4" t="s">
        <v>13</v>
      </c>
      <c r="D284" s="5" t="s">
        <v>14</v>
      </c>
      <c r="E284" s="4" t="s">
        <v>902</v>
      </c>
      <c r="F284" s="5">
        <v>1.0</v>
      </c>
      <c r="G284" s="6">
        <v>11532.0</v>
      </c>
      <c r="H284" s="7">
        <v>72075.32</v>
      </c>
      <c r="I284" s="2" t="b">
        <v>1</v>
      </c>
      <c r="J284" s="2" t="s">
        <v>1011</v>
      </c>
      <c r="K284" s="8">
        <v>1.0</v>
      </c>
      <c r="M284" s="9">
        <v>1.0</v>
      </c>
      <c r="N284" s="10"/>
    </row>
    <row r="285">
      <c r="B285" s="4" t="s">
        <v>1012</v>
      </c>
      <c r="C285" s="4" t="s">
        <v>13</v>
      </c>
      <c r="D285" s="5" t="s">
        <v>14</v>
      </c>
      <c r="E285" s="4" t="s">
        <v>591</v>
      </c>
      <c r="F285" s="5">
        <v>1.0</v>
      </c>
      <c r="G285" s="6">
        <v>2883.2</v>
      </c>
      <c r="H285" s="7">
        <v>36037.66</v>
      </c>
      <c r="I285" s="2" t="b">
        <v>1</v>
      </c>
      <c r="J285" s="2" t="s">
        <v>1013</v>
      </c>
      <c r="K285" s="8">
        <v>0.8956</v>
      </c>
      <c r="M285" s="9">
        <v>5029.68</v>
      </c>
      <c r="N285" s="10"/>
    </row>
    <row r="286">
      <c r="B286" s="4" t="s">
        <v>1014</v>
      </c>
      <c r="C286" s="4" t="s">
        <v>13</v>
      </c>
      <c r="D286" s="5" t="s">
        <v>14</v>
      </c>
      <c r="E286" s="4" t="s">
        <v>1015</v>
      </c>
      <c r="F286" s="5">
        <v>1.0</v>
      </c>
      <c r="G286" s="6">
        <v>1.0</v>
      </c>
      <c r="H286" s="7">
        <v>18018.83</v>
      </c>
      <c r="I286" s="2" t="b">
        <v>1</v>
      </c>
      <c r="J286" s="2" t="s">
        <v>1016</v>
      </c>
      <c r="K286" s="8">
        <v>0.9489</v>
      </c>
      <c r="M286" s="9">
        <v>37381.82</v>
      </c>
      <c r="N286" s="10"/>
    </row>
    <row r="287">
      <c r="B287" s="4" t="s">
        <v>1017</v>
      </c>
      <c r="C287" s="4" t="s">
        <v>13</v>
      </c>
      <c r="D287" s="5" t="s">
        <v>14</v>
      </c>
      <c r="E287" s="4" t="s">
        <v>910</v>
      </c>
      <c r="F287" s="5">
        <v>1.0</v>
      </c>
      <c r="G287" s="6">
        <v>864.8</v>
      </c>
      <c r="H287" s="7">
        <v>18018.83</v>
      </c>
      <c r="I287" s="2" t="b">
        <v>1</v>
      </c>
      <c r="J287" s="2" t="s">
        <v>1018</v>
      </c>
      <c r="K287" s="8">
        <v>0.9595</v>
      </c>
      <c r="M287" s="9">
        <v>31599.3</v>
      </c>
      <c r="N287" s="10"/>
    </row>
    <row r="288">
      <c r="B288" s="4" t="s">
        <v>1019</v>
      </c>
      <c r="C288" s="4" t="s">
        <v>13</v>
      </c>
      <c r="D288" s="5" t="s">
        <v>14</v>
      </c>
      <c r="E288" s="4" t="s">
        <v>1020</v>
      </c>
      <c r="F288" s="5">
        <v>1.0</v>
      </c>
      <c r="G288" s="6">
        <v>19460.4</v>
      </c>
      <c r="H288" s="7">
        <v>162169.46</v>
      </c>
      <c r="I288" s="2" t="b">
        <v>1</v>
      </c>
      <c r="J288" s="2" t="s">
        <v>1022</v>
      </c>
      <c r="K288" s="8">
        <v>1.0</v>
      </c>
      <c r="M288" s="9">
        <v>1.0</v>
      </c>
      <c r="N288" s="10"/>
    </row>
    <row r="289">
      <c r="B289" s="4" t="s">
        <v>1023</v>
      </c>
      <c r="C289" s="4" t="s">
        <v>13</v>
      </c>
      <c r="D289" s="5" t="s">
        <v>14</v>
      </c>
      <c r="E289" s="4" t="s">
        <v>1024</v>
      </c>
      <c r="F289" s="5">
        <v>1.0</v>
      </c>
      <c r="G289" s="6">
        <v>15856.8</v>
      </c>
      <c r="H289" s="7">
        <v>198208.55</v>
      </c>
      <c r="I289" s="2" t="b">
        <v>1</v>
      </c>
      <c r="J289" s="2" t="s">
        <v>1025</v>
      </c>
      <c r="K289" s="8">
        <v>0.9597</v>
      </c>
      <c r="M289" s="9">
        <v>37473.18</v>
      </c>
      <c r="N289" s="10"/>
    </row>
    <row r="290">
      <c r="B290" s="4" t="s">
        <v>1026</v>
      </c>
      <c r="C290" s="4" t="s">
        <v>13</v>
      </c>
      <c r="D290" s="5" t="s">
        <v>14</v>
      </c>
      <c r="E290" s="4" t="s">
        <v>1027</v>
      </c>
      <c r="F290" s="5">
        <v>1.0</v>
      </c>
      <c r="G290" s="6">
        <v>15856.8</v>
      </c>
      <c r="H290" s="7">
        <v>198208.55</v>
      </c>
      <c r="I290" s="2" t="b">
        <v>1</v>
      </c>
      <c r="J290" s="2" t="s">
        <v>1028</v>
      </c>
      <c r="K290" s="8">
        <v>0.7574</v>
      </c>
      <c r="M290" s="9">
        <v>34032.17</v>
      </c>
      <c r="N290" s="10"/>
    </row>
    <row r="291">
      <c r="B291" s="4" t="s">
        <v>1029</v>
      </c>
      <c r="C291" s="4" t="s">
        <v>13</v>
      </c>
      <c r="D291" s="5" t="s">
        <v>14</v>
      </c>
      <c r="E291" s="4" t="s">
        <v>1030</v>
      </c>
      <c r="F291" s="5">
        <v>1.0</v>
      </c>
      <c r="G291" s="6">
        <v>1.0</v>
      </c>
      <c r="H291" s="7">
        <v>198208.55</v>
      </c>
      <c r="I291" s="2" t="b">
        <v>1</v>
      </c>
      <c r="J291" s="2" t="s">
        <v>1031</v>
      </c>
      <c r="K291" s="8">
        <v>0.894</v>
      </c>
      <c r="M291" s="9">
        <v>37849.71</v>
      </c>
      <c r="N291" s="10"/>
    </row>
    <row r="292">
      <c r="B292" s="4" t="s">
        <v>1032</v>
      </c>
      <c r="C292" s="4" t="s">
        <v>13</v>
      </c>
      <c r="D292" s="5" t="s">
        <v>14</v>
      </c>
      <c r="E292" s="4" t="s">
        <v>1033</v>
      </c>
      <c r="F292" s="5">
        <v>1.0</v>
      </c>
      <c r="G292" s="6">
        <v>9658.0</v>
      </c>
      <c r="H292" s="7">
        <v>36037.66</v>
      </c>
      <c r="I292" s="2" t="b">
        <v>1</v>
      </c>
      <c r="J292" s="2" t="s">
        <v>1034</v>
      </c>
      <c r="K292" s="8">
        <v>0.8692</v>
      </c>
      <c r="M292" s="9">
        <v>21410.0</v>
      </c>
      <c r="N292" s="10"/>
    </row>
    <row r="293">
      <c r="B293" s="4" t="s">
        <v>1035</v>
      </c>
      <c r="C293" s="4" t="s">
        <v>13</v>
      </c>
      <c r="D293" s="5" t="s">
        <v>14</v>
      </c>
      <c r="E293" s="4" t="s">
        <v>923</v>
      </c>
      <c r="F293" s="5">
        <v>1.0</v>
      </c>
      <c r="G293" s="6">
        <v>7207.6</v>
      </c>
      <c r="H293" s="7">
        <v>90094.15</v>
      </c>
      <c r="I293" s="2" t="b">
        <v>1</v>
      </c>
      <c r="J293" s="2" t="s">
        <v>1036</v>
      </c>
      <c r="K293" s="8">
        <v>0.9126</v>
      </c>
      <c r="M293" s="9">
        <v>19418.18</v>
      </c>
      <c r="N293" s="10"/>
    </row>
    <row r="294">
      <c r="B294" s="4" t="s">
        <v>1037</v>
      </c>
      <c r="C294" s="4" t="s">
        <v>13</v>
      </c>
      <c r="D294" s="5" t="s">
        <v>14</v>
      </c>
      <c r="E294" s="4" t="s">
        <v>1038</v>
      </c>
      <c r="F294" s="5">
        <v>1.0</v>
      </c>
      <c r="G294" s="6">
        <v>5766.0</v>
      </c>
      <c r="H294" s="7">
        <v>72075.32</v>
      </c>
      <c r="I294" s="2" t="b">
        <v>1</v>
      </c>
      <c r="J294" s="2" t="s">
        <v>1039</v>
      </c>
      <c r="K294" s="8">
        <v>0.8889</v>
      </c>
      <c r="M294" s="9">
        <v>30461.82</v>
      </c>
      <c r="N294" s="10"/>
    </row>
    <row r="295">
      <c r="B295" s="4" t="s">
        <v>1040</v>
      </c>
      <c r="C295" s="4" t="s">
        <v>13</v>
      </c>
      <c r="D295" s="5" t="s">
        <v>14</v>
      </c>
      <c r="E295" s="4" t="s">
        <v>1041</v>
      </c>
      <c r="F295" s="5">
        <v>1.0</v>
      </c>
      <c r="G295" s="6">
        <v>648.8</v>
      </c>
      <c r="H295" s="7">
        <v>54056.49</v>
      </c>
      <c r="I295" s="2" t="b">
        <v>1</v>
      </c>
      <c r="J295" s="2" t="s">
        <v>1042</v>
      </c>
      <c r="K295" s="8">
        <v>0.8665</v>
      </c>
      <c r="M295" s="9">
        <v>25469.55</v>
      </c>
      <c r="N295" s="10"/>
    </row>
    <row r="296">
      <c r="B296" s="4" t="s">
        <v>1043</v>
      </c>
      <c r="C296" s="4" t="s">
        <v>13</v>
      </c>
      <c r="D296" s="5" t="s">
        <v>14</v>
      </c>
      <c r="E296" s="4" t="s">
        <v>1044</v>
      </c>
      <c r="F296" s="5">
        <v>1.0</v>
      </c>
      <c r="G296" s="6">
        <v>1.0</v>
      </c>
      <c r="H296" s="7">
        <v>198208.55</v>
      </c>
      <c r="I296" s="2" t="b">
        <v>1</v>
      </c>
      <c r="J296" s="2" t="s">
        <v>1045</v>
      </c>
      <c r="K296" s="8">
        <v>1.0</v>
      </c>
      <c r="M296" s="9">
        <v>1.0</v>
      </c>
      <c r="N296" s="10"/>
    </row>
    <row r="297">
      <c r="B297" s="4" t="s">
        <v>1046</v>
      </c>
      <c r="C297" s="4" t="s">
        <v>13</v>
      </c>
      <c r="D297" s="5" t="s">
        <v>14</v>
      </c>
      <c r="E297" s="4" t="s">
        <v>1047</v>
      </c>
      <c r="F297" s="5">
        <v>1.0</v>
      </c>
      <c r="G297" s="6">
        <v>2594.8</v>
      </c>
      <c r="H297" s="7">
        <v>54056.49</v>
      </c>
      <c r="I297" s="2" t="b">
        <v>1</v>
      </c>
      <c r="J297" s="2" t="s">
        <v>1048</v>
      </c>
      <c r="K297" s="8">
        <v>0.862</v>
      </c>
      <c r="M297" s="9">
        <v>23032.18</v>
      </c>
      <c r="N297" s="10"/>
    </row>
    <row r="298">
      <c r="B298" s="4" t="s">
        <v>1049</v>
      </c>
      <c r="C298" s="4" t="s">
        <v>13</v>
      </c>
      <c r="D298" s="5" t="s">
        <v>14</v>
      </c>
      <c r="E298" s="4" t="s">
        <v>1050</v>
      </c>
      <c r="F298" s="5">
        <v>1.0</v>
      </c>
      <c r="G298" s="6">
        <v>11099.6</v>
      </c>
      <c r="H298" s="7">
        <v>36037.66</v>
      </c>
      <c r="I298" s="2" t="b">
        <v>1</v>
      </c>
      <c r="J298" s="2" t="s">
        <v>507</v>
      </c>
      <c r="K298" s="8">
        <v>1.0</v>
      </c>
      <c r="M298" s="9">
        <v>1.0</v>
      </c>
      <c r="N298" s="10"/>
    </row>
    <row r="299">
      <c r="B299" s="4" t="s">
        <v>1051</v>
      </c>
      <c r="C299" s="4" t="s">
        <v>13</v>
      </c>
      <c r="D299" s="5" t="s">
        <v>14</v>
      </c>
      <c r="E299" s="4" t="s">
        <v>1052</v>
      </c>
      <c r="F299" s="5">
        <v>1.0</v>
      </c>
      <c r="G299" s="6">
        <v>2883.2</v>
      </c>
      <c r="H299" s="7">
        <v>36037.66</v>
      </c>
      <c r="I299" s="2" t="b">
        <v>1</v>
      </c>
      <c r="J299" s="2" t="s">
        <v>1053</v>
      </c>
      <c r="K299" s="8">
        <v>0.8027</v>
      </c>
      <c r="M299" s="9">
        <v>21175.76</v>
      </c>
      <c r="N299" s="10"/>
    </row>
    <row r="300">
      <c r="B300" s="4" t="s">
        <v>1055</v>
      </c>
      <c r="C300" s="4" t="s">
        <v>13</v>
      </c>
      <c r="D300" s="5" t="s">
        <v>14</v>
      </c>
      <c r="E300" s="4" t="s">
        <v>1056</v>
      </c>
      <c r="F300" s="5">
        <v>1.0</v>
      </c>
      <c r="G300" s="6">
        <v>1.0</v>
      </c>
      <c r="H300" s="7">
        <v>36037.66</v>
      </c>
      <c r="I300" s="2" t="b">
        <v>1</v>
      </c>
      <c r="J300" s="2" t="s">
        <v>1057</v>
      </c>
      <c r="K300" s="8">
        <v>1.0</v>
      </c>
      <c r="M300" s="9">
        <v>1.0</v>
      </c>
      <c r="N300" s="10"/>
    </row>
    <row r="301">
      <c r="B301" s="4" t="s">
        <v>1058</v>
      </c>
      <c r="C301" s="4" t="s">
        <v>13</v>
      </c>
      <c r="D301" s="5" t="s">
        <v>14</v>
      </c>
      <c r="E301" s="4" t="s">
        <v>1059</v>
      </c>
      <c r="F301" s="5">
        <v>1.0</v>
      </c>
      <c r="G301" s="6">
        <v>8649.2</v>
      </c>
      <c r="H301" s="7">
        <v>54056.49</v>
      </c>
      <c r="I301" s="2" t="b">
        <v>1</v>
      </c>
      <c r="J301" s="2" t="s">
        <v>1061</v>
      </c>
      <c r="K301" s="8">
        <v>1.0</v>
      </c>
      <c r="M301" s="9">
        <v>1.0</v>
      </c>
      <c r="N301" s="10"/>
    </row>
    <row r="302">
      <c r="B302" s="4" t="s">
        <v>1062</v>
      </c>
      <c r="C302" s="4" t="s">
        <v>13</v>
      </c>
      <c r="D302" s="5" t="s">
        <v>14</v>
      </c>
      <c r="E302" s="4" t="s">
        <v>1064</v>
      </c>
      <c r="F302" s="5">
        <v>1.0</v>
      </c>
      <c r="G302" s="6">
        <v>1.0</v>
      </c>
      <c r="H302" s="7">
        <v>54056.49</v>
      </c>
      <c r="I302" s="2" t="b">
        <v>1</v>
      </c>
      <c r="J302" s="2" t="s">
        <v>1065</v>
      </c>
      <c r="K302" s="8">
        <v>0.4645</v>
      </c>
      <c r="M302" s="9">
        <v>30439.48</v>
      </c>
      <c r="N302" s="10"/>
    </row>
    <row r="303">
      <c r="B303" s="4" t="s">
        <v>1066</v>
      </c>
      <c r="C303" s="4" t="s">
        <v>13</v>
      </c>
      <c r="D303" s="5" t="s">
        <v>14</v>
      </c>
      <c r="E303" s="4" t="s">
        <v>1067</v>
      </c>
      <c r="F303" s="5">
        <v>1.0</v>
      </c>
      <c r="G303" s="6">
        <v>3459.6</v>
      </c>
      <c r="H303" s="7">
        <v>72075.32</v>
      </c>
      <c r="I303" s="2" t="b">
        <v>1</v>
      </c>
      <c r="J303" s="2" t="s">
        <v>1069</v>
      </c>
      <c r="K303" s="8">
        <v>0.9576</v>
      </c>
      <c r="M303" s="9">
        <v>46261.82</v>
      </c>
      <c r="N303" s="10"/>
    </row>
    <row r="304">
      <c r="B304" s="4" t="s">
        <v>1070</v>
      </c>
      <c r="C304" s="4" t="s">
        <v>13</v>
      </c>
      <c r="D304" s="101" t="s">
        <v>1071</v>
      </c>
      <c r="E304" s="4" t="s">
        <v>15</v>
      </c>
      <c r="F304" s="5">
        <v>1.0</v>
      </c>
      <c r="G304" s="6">
        <v>1.0</v>
      </c>
      <c r="H304" s="7">
        <v>25906.16</v>
      </c>
      <c r="I304" s="2" t="b">
        <v>1</v>
      </c>
      <c r="J304" s="2" t="s">
        <v>1074</v>
      </c>
      <c r="K304" s="8">
        <v>1.0</v>
      </c>
      <c r="M304" s="9">
        <v>1.0</v>
      </c>
      <c r="N304" s="10"/>
    </row>
    <row r="305">
      <c r="B305" s="4" t="s">
        <v>1075</v>
      </c>
      <c r="C305" s="4" t="s">
        <v>13</v>
      </c>
      <c r="D305" s="102" t="s">
        <v>1071</v>
      </c>
      <c r="E305" s="4" t="s">
        <v>18</v>
      </c>
      <c r="F305" s="5">
        <v>1.0</v>
      </c>
      <c r="G305" s="6">
        <v>20103.2</v>
      </c>
      <c r="H305" s="7">
        <v>25906.16</v>
      </c>
      <c r="I305" s="2" t="b">
        <v>1</v>
      </c>
      <c r="J305" s="2" t="s">
        <v>1076</v>
      </c>
      <c r="K305" s="8">
        <v>1.0</v>
      </c>
      <c r="M305" s="9">
        <v>1.0</v>
      </c>
      <c r="N305" s="10"/>
    </row>
    <row r="306">
      <c r="B306" s="4" t="s">
        <v>1077</v>
      </c>
      <c r="C306" s="4" t="s">
        <v>13</v>
      </c>
      <c r="D306" s="102" t="s">
        <v>1071</v>
      </c>
      <c r="E306" s="4" t="s">
        <v>21</v>
      </c>
      <c r="F306" s="5">
        <v>1.0</v>
      </c>
      <c r="G306" s="6">
        <v>1.0</v>
      </c>
      <c r="H306" s="7">
        <v>14317.19</v>
      </c>
      <c r="I306" s="2" t="b">
        <v>1</v>
      </c>
      <c r="J306" s="2" t="s">
        <v>1078</v>
      </c>
      <c r="K306" s="8">
        <v>0.8859</v>
      </c>
      <c r="M306" s="9">
        <v>51490.03</v>
      </c>
      <c r="N306" s="10"/>
    </row>
    <row r="307">
      <c r="B307" s="4" t="s">
        <v>1079</v>
      </c>
      <c r="C307" s="4" t="s">
        <v>13</v>
      </c>
      <c r="D307" s="102" t="s">
        <v>1071</v>
      </c>
      <c r="E307" s="4" t="s">
        <v>23</v>
      </c>
      <c r="F307" s="5">
        <v>1.0</v>
      </c>
      <c r="G307" s="6">
        <v>1.0</v>
      </c>
      <c r="H307" s="7">
        <v>14317.19</v>
      </c>
      <c r="I307" s="2" t="b">
        <v>1</v>
      </c>
      <c r="J307" s="2" t="s">
        <v>1080</v>
      </c>
      <c r="K307" s="8">
        <v>0.9569</v>
      </c>
      <c r="M307" s="9">
        <v>66984.89</v>
      </c>
      <c r="N307" s="10"/>
    </row>
    <row r="308">
      <c r="B308" s="4" t="s">
        <v>1081</v>
      </c>
      <c r="C308" s="4" t="s">
        <v>13</v>
      </c>
      <c r="D308" s="102" t="s">
        <v>1071</v>
      </c>
      <c r="E308" s="4" t="s">
        <v>26</v>
      </c>
      <c r="F308" s="5">
        <v>1.0</v>
      </c>
      <c r="G308" s="6">
        <v>1.0</v>
      </c>
      <c r="H308" s="7">
        <v>31360.09</v>
      </c>
      <c r="I308" s="2" t="b">
        <v>1</v>
      </c>
      <c r="J308" s="2" t="s">
        <v>1082</v>
      </c>
      <c r="K308" s="8">
        <v>1.0</v>
      </c>
      <c r="M308" s="9">
        <v>1.0</v>
      </c>
      <c r="N308" s="10"/>
    </row>
    <row r="309">
      <c r="B309" s="4" t="s">
        <v>1083</v>
      </c>
      <c r="C309" s="4" t="s">
        <v>13</v>
      </c>
      <c r="D309" s="102" t="s">
        <v>1071</v>
      </c>
      <c r="E309" s="4" t="s">
        <v>29</v>
      </c>
      <c r="F309" s="5">
        <v>1.0</v>
      </c>
      <c r="G309" s="6">
        <v>1.0</v>
      </c>
      <c r="H309" s="7">
        <v>13634.82</v>
      </c>
      <c r="I309" s="2" t="b">
        <v>1</v>
      </c>
      <c r="J309" s="2" t="s">
        <v>1084</v>
      </c>
      <c r="K309" s="8">
        <v>1.0</v>
      </c>
      <c r="M309" s="9">
        <v>1.0</v>
      </c>
      <c r="N309" s="10"/>
    </row>
    <row r="310">
      <c r="B310" s="4" t="s">
        <v>1085</v>
      </c>
      <c r="C310" s="4" t="s">
        <v>13</v>
      </c>
      <c r="D310" s="102" t="s">
        <v>1071</v>
      </c>
      <c r="E310" s="4" t="s">
        <v>32</v>
      </c>
      <c r="F310" s="5">
        <v>1.0</v>
      </c>
      <c r="G310" s="6">
        <v>1.0</v>
      </c>
      <c r="H310" s="7">
        <v>2045223.0</v>
      </c>
      <c r="I310" s="2" t="b">
        <v>1</v>
      </c>
      <c r="J310" s="2" t="s">
        <v>1086</v>
      </c>
      <c r="K310" s="8">
        <v>0.5117</v>
      </c>
      <c r="M310" s="9">
        <v>41606.34</v>
      </c>
      <c r="N310" s="10"/>
    </row>
    <row r="311">
      <c r="B311" s="4" t="s">
        <v>1087</v>
      </c>
      <c r="C311" s="4" t="s">
        <v>13</v>
      </c>
      <c r="D311" s="102" t="s">
        <v>1071</v>
      </c>
      <c r="E311" s="4" t="s">
        <v>35</v>
      </c>
      <c r="F311" s="5">
        <v>1.0</v>
      </c>
      <c r="G311" s="6">
        <v>1.0</v>
      </c>
      <c r="H311" s="7">
        <v>422679.42</v>
      </c>
      <c r="I311" s="2" t="b">
        <v>1</v>
      </c>
      <c r="J311" s="2" t="s">
        <v>1088</v>
      </c>
      <c r="K311" s="8">
        <v>0.5174</v>
      </c>
      <c r="M311" s="9">
        <v>41606.34</v>
      </c>
      <c r="N311" s="10"/>
    </row>
    <row r="312">
      <c r="B312" s="4" t="s">
        <v>1089</v>
      </c>
      <c r="C312" s="4" t="s">
        <v>13</v>
      </c>
      <c r="D312" s="102" t="s">
        <v>1071</v>
      </c>
      <c r="E312" s="4" t="s">
        <v>38</v>
      </c>
      <c r="F312" s="5">
        <v>1.0</v>
      </c>
      <c r="G312" s="6">
        <v>111260.0</v>
      </c>
      <c r="H312" s="7">
        <v>1158959.7</v>
      </c>
      <c r="I312" s="2" t="b">
        <v>1</v>
      </c>
      <c r="J312" s="2" t="s">
        <v>1090</v>
      </c>
      <c r="K312" s="8">
        <v>1.0</v>
      </c>
      <c r="M312" s="9">
        <v>1.0</v>
      </c>
      <c r="N312" s="10"/>
    </row>
    <row r="313">
      <c r="B313" s="4" t="s">
        <v>1091</v>
      </c>
      <c r="C313" s="4" t="s">
        <v>13</v>
      </c>
      <c r="D313" s="102" t="s">
        <v>1071</v>
      </c>
      <c r="E313" s="4" t="s">
        <v>41</v>
      </c>
      <c r="F313" s="5">
        <v>1.0</v>
      </c>
      <c r="G313" s="6">
        <v>71392.0</v>
      </c>
      <c r="H313" s="7">
        <v>115895.97</v>
      </c>
      <c r="I313" s="2" t="b">
        <v>1</v>
      </c>
      <c r="J313" s="2" t="s">
        <v>1092</v>
      </c>
      <c r="K313" s="8">
        <v>0.8234</v>
      </c>
      <c r="M313" s="9">
        <v>49554.55</v>
      </c>
      <c r="N313" s="10"/>
    </row>
    <row r="314">
      <c r="B314" s="4" t="s">
        <v>1094</v>
      </c>
      <c r="C314" s="4" t="s">
        <v>13</v>
      </c>
      <c r="D314" s="102" t="s">
        <v>1071</v>
      </c>
      <c r="E314" s="4" t="s">
        <v>44</v>
      </c>
      <c r="F314" s="5">
        <v>1.0</v>
      </c>
      <c r="G314" s="6">
        <v>1.0</v>
      </c>
      <c r="H314" s="7">
        <v>681741.0</v>
      </c>
      <c r="I314" s="2" t="b">
        <v>1</v>
      </c>
      <c r="J314" s="2" t="s">
        <v>1095</v>
      </c>
      <c r="K314" s="8">
        <v>0.9797</v>
      </c>
      <c r="M314" s="9">
        <v>11388.05</v>
      </c>
      <c r="N314" s="10"/>
    </row>
    <row r="315">
      <c r="B315" s="4" t="s">
        <v>1096</v>
      </c>
      <c r="C315" s="4" t="s">
        <v>13</v>
      </c>
      <c r="D315" s="102" t="s">
        <v>1071</v>
      </c>
      <c r="E315" s="4" t="s">
        <v>47</v>
      </c>
      <c r="F315" s="5">
        <v>1.0</v>
      </c>
      <c r="G315" s="6">
        <v>1.0</v>
      </c>
      <c r="H315" s="7">
        <v>1227133.8</v>
      </c>
      <c r="I315" s="2" t="b">
        <v>1</v>
      </c>
      <c r="J315" s="2" t="s">
        <v>1097</v>
      </c>
      <c r="K315" s="8">
        <v>0.5095</v>
      </c>
      <c r="M315" s="9">
        <v>148255.0</v>
      </c>
      <c r="N315" s="10"/>
    </row>
    <row r="316">
      <c r="B316" s="4" t="s">
        <v>1098</v>
      </c>
      <c r="C316" s="4" t="s">
        <v>13</v>
      </c>
      <c r="D316" s="102" t="s">
        <v>1071</v>
      </c>
      <c r="E316" s="4" t="s">
        <v>50</v>
      </c>
      <c r="F316" s="5">
        <v>1.0</v>
      </c>
      <c r="G316" s="6">
        <v>1.0</v>
      </c>
      <c r="H316" s="7">
        <v>102261.15</v>
      </c>
      <c r="I316" s="2" t="b">
        <v>1</v>
      </c>
      <c r="J316" s="2" t="s">
        <v>1099</v>
      </c>
      <c r="K316" s="8">
        <v>1.0</v>
      </c>
      <c r="M316" s="9">
        <v>1.0</v>
      </c>
      <c r="N316" s="10"/>
    </row>
    <row r="317">
      <c r="B317" s="4" t="s">
        <v>1100</v>
      </c>
      <c r="C317" s="4" t="s">
        <v>13</v>
      </c>
      <c r="D317" s="102" t="s">
        <v>1071</v>
      </c>
      <c r="E317" s="4" t="s">
        <v>53</v>
      </c>
      <c r="F317" s="5">
        <v>1.0</v>
      </c>
      <c r="G317" s="6">
        <v>52357.6</v>
      </c>
      <c r="H317" s="7">
        <v>218157.12</v>
      </c>
      <c r="I317" s="2" t="b">
        <v>1</v>
      </c>
      <c r="J317" s="2" t="s">
        <v>1101</v>
      </c>
      <c r="K317" s="8">
        <v>0.9654</v>
      </c>
      <c r="M317" s="9">
        <v>37682.27</v>
      </c>
      <c r="N317" s="10"/>
    </row>
    <row r="318">
      <c r="B318" s="4" t="s">
        <v>1102</v>
      </c>
      <c r="C318" s="4" t="s">
        <v>13</v>
      </c>
      <c r="D318" s="102" t="s">
        <v>1071</v>
      </c>
      <c r="E318" s="4" t="s">
        <v>58</v>
      </c>
      <c r="F318" s="5">
        <v>1.0</v>
      </c>
      <c r="G318" s="6">
        <v>35996.0</v>
      </c>
      <c r="H318" s="7">
        <v>224974.53</v>
      </c>
      <c r="I318" s="2" t="b">
        <v>1</v>
      </c>
      <c r="J318" s="2" t="s">
        <v>1103</v>
      </c>
      <c r="K318" s="8">
        <v>0.462</v>
      </c>
      <c r="M318" s="9">
        <v>82045.7</v>
      </c>
      <c r="N318" s="10"/>
    </row>
    <row r="319">
      <c r="B319" s="4" t="s">
        <v>1104</v>
      </c>
      <c r="C319" s="4" t="s">
        <v>13</v>
      </c>
      <c r="D319" s="102" t="s">
        <v>1071</v>
      </c>
      <c r="E319" s="4" t="s">
        <v>61</v>
      </c>
      <c r="F319" s="5">
        <v>1.0</v>
      </c>
      <c r="G319" s="6">
        <v>1.0</v>
      </c>
      <c r="H319" s="7">
        <v>65447.14</v>
      </c>
      <c r="I319" s="2" t="b">
        <v>1</v>
      </c>
      <c r="J319" s="2" t="s">
        <v>1105</v>
      </c>
      <c r="K319" s="8">
        <v>1.0</v>
      </c>
      <c r="M319" s="9">
        <v>1.0</v>
      </c>
      <c r="N319" s="10"/>
    </row>
    <row r="320">
      <c r="B320" s="4" t="s">
        <v>1106</v>
      </c>
      <c r="C320" s="4" t="s">
        <v>13</v>
      </c>
      <c r="D320" s="102" t="s">
        <v>1071</v>
      </c>
      <c r="E320" s="4" t="s">
        <v>64</v>
      </c>
      <c r="F320" s="5">
        <v>1.0</v>
      </c>
      <c r="G320" s="6">
        <v>1.0</v>
      </c>
      <c r="H320" s="7">
        <v>79081.96</v>
      </c>
      <c r="I320" s="2" t="b">
        <v>1</v>
      </c>
      <c r="J320" s="2" t="s">
        <v>1107</v>
      </c>
      <c r="K320" s="8">
        <v>1.0</v>
      </c>
      <c r="M320" s="9">
        <v>1.0</v>
      </c>
      <c r="N320" s="10"/>
    </row>
    <row r="321">
      <c r="B321" s="4" t="s">
        <v>1108</v>
      </c>
      <c r="C321" s="4" t="s">
        <v>13</v>
      </c>
      <c r="D321" s="102" t="s">
        <v>1071</v>
      </c>
      <c r="E321" s="4" t="s">
        <v>67</v>
      </c>
      <c r="F321" s="5">
        <v>1.0</v>
      </c>
      <c r="G321" s="6">
        <v>38003.2</v>
      </c>
      <c r="H321" s="7">
        <v>70901.06</v>
      </c>
      <c r="I321" s="2" t="b">
        <v>1</v>
      </c>
      <c r="J321" s="2" t="s">
        <v>1109</v>
      </c>
      <c r="K321" s="8">
        <v>0.9089</v>
      </c>
      <c r="M321" s="9">
        <v>48565.33</v>
      </c>
      <c r="N321" s="10"/>
    </row>
    <row r="322">
      <c r="B322" s="4" t="s">
        <v>1110</v>
      </c>
      <c r="C322" s="4" t="s">
        <v>13</v>
      </c>
      <c r="D322" s="102" t="s">
        <v>1071</v>
      </c>
      <c r="E322" s="4" t="s">
        <v>70</v>
      </c>
      <c r="F322" s="5">
        <v>1.0</v>
      </c>
      <c r="G322" s="6">
        <v>5890.4</v>
      </c>
      <c r="H322" s="7">
        <v>61356.69</v>
      </c>
      <c r="I322" s="2" t="b">
        <v>1</v>
      </c>
      <c r="J322" s="2" t="s">
        <v>1111</v>
      </c>
      <c r="K322" s="8">
        <v>0.7758</v>
      </c>
      <c r="M322" s="9">
        <v>75290.54</v>
      </c>
      <c r="N322" s="10"/>
    </row>
    <row r="323">
      <c r="B323" s="4" t="s">
        <v>1112</v>
      </c>
      <c r="C323" s="4" t="s">
        <v>13</v>
      </c>
      <c r="D323" s="102" t="s">
        <v>1071</v>
      </c>
      <c r="E323" s="4" t="s">
        <v>75</v>
      </c>
      <c r="F323" s="5">
        <v>1.0</v>
      </c>
      <c r="G323" s="6">
        <v>121786.4</v>
      </c>
      <c r="H323" s="7">
        <v>197704.89</v>
      </c>
      <c r="I323" s="2" t="b">
        <v>1</v>
      </c>
      <c r="J323" s="2" t="s">
        <v>1113</v>
      </c>
      <c r="K323" s="8">
        <v>1.0</v>
      </c>
      <c r="M323" s="9">
        <v>1.0</v>
      </c>
      <c r="N323" s="10"/>
    </row>
    <row r="324">
      <c r="B324" s="4" t="s">
        <v>1114</v>
      </c>
      <c r="C324" s="4" t="s">
        <v>13</v>
      </c>
      <c r="D324" s="102" t="s">
        <v>1071</v>
      </c>
      <c r="E324" s="4" t="s">
        <v>78</v>
      </c>
      <c r="F324" s="5">
        <v>1.0</v>
      </c>
      <c r="G324" s="6">
        <v>1.0</v>
      </c>
      <c r="H324" s="7">
        <v>204522.3</v>
      </c>
      <c r="I324" s="2" t="b">
        <v>1</v>
      </c>
      <c r="J324" s="2" t="s">
        <v>1115</v>
      </c>
      <c r="K324" s="8">
        <v>0.9999</v>
      </c>
      <c r="M324" s="9">
        <v>1.0</v>
      </c>
      <c r="N324" s="10"/>
    </row>
    <row r="325">
      <c r="B325" s="4" t="s">
        <v>1116</v>
      </c>
      <c r="C325" s="4" t="s">
        <v>13</v>
      </c>
      <c r="D325" s="102" t="s">
        <v>1071</v>
      </c>
      <c r="E325" s="4" t="s">
        <v>81</v>
      </c>
      <c r="F325" s="5">
        <v>1.0</v>
      </c>
      <c r="G325" s="6">
        <v>1.0</v>
      </c>
      <c r="H325" s="7">
        <v>24542.68</v>
      </c>
      <c r="I325" s="2" t="b">
        <v>1</v>
      </c>
      <c r="J325" s="2" t="s">
        <v>1117</v>
      </c>
      <c r="K325" s="8">
        <v>0.9098</v>
      </c>
      <c r="M325" s="9">
        <v>10051.82</v>
      </c>
      <c r="N325" s="10"/>
    </row>
    <row r="326">
      <c r="B326" s="4" t="s">
        <v>1118</v>
      </c>
      <c r="C326" s="4" t="s">
        <v>13</v>
      </c>
      <c r="D326" s="102" t="s">
        <v>1071</v>
      </c>
      <c r="E326" s="4" t="s">
        <v>85</v>
      </c>
      <c r="F326" s="5">
        <v>1.0</v>
      </c>
      <c r="G326" s="6">
        <v>49085.6</v>
      </c>
      <c r="H326" s="7">
        <v>2045223.0</v>
      </c>
      <c r="I326" s="2" t="b">
        <v>1</v>
      </c>
      <c r="J326" s="2" t="s">
        <v>1119</v>
      </c>
      <c r="K326" s="8">
        <v>0.9999</v>
      </c>
      <c r="M326" s="9">
        <v>1.0</v>
      </c>
      <c r="N326" s="10"/>
    </row>
    <row r="327">
      <c r="B327" s="4" t="s">
        <v>1120</v>
      </c>
      <c r="C327" s="4" t="s">
        <v>13</v>
      </c>
      <c r="D327" s="102" t="s">
        <v>1071</v>
      </c>
      <c r="E327" s="4" t="s">
        <v>88</v>
      </c>
      <c r="F327" s="5">
        <v>1.0</v>
      </c>
      <c r="G327" s="6">
        <v>1.0</v>
      </c>
      <c r="H327" s="7">
        <v>122713.38</v>
      </c>
      <c r="I327" s="2" t="b">
        <v>1</v>
      </c>
      <c r="J327" s="2" t="s">
        <v>1121</v>
      </c>
      <c r="K327" s="8">
        <v>0.6456</v>
      </c>
      <c r="M327" s="9">
        <v>5539.09</v>
      </c>
      <c r="N327" s="10"/>
    </row>
    <row r="328">
      <c r="B328" s="4" t="s">
        <v>1122</v>
      </c>
      <c r="C328" s="4" t="s">
        <v>13</v>
      </c>
      <c r="D328" s="102" t="s">
        <v>1071</v>
      </c>
      <c r="E328" s="4" t="s">
        <v>91</v>
      </c>
      <c r="F328" s="5">
        <v>1.0</v>
      </c>
      <c r="G328" s="6">
        <v>1.0</v>
      </c>
      <c r="H328" s="7">
        <v>81808.92</v>
      </c>
      <c r="I328" s="2" t="b">
        <v>1</v>
      </c>
      <c r="J328" s="2" t="s">
        <v>1123</v>
      </c>
      <c r="K328" s="8">
        <v>0.9555</v>
      </c>
      <c r="M328" s="9">
        <v>5146.56</v>
      </c>
      <c r="N328" s="10"/>
    </row>
    <row r="329">
      <c r="B329" s="4" t="s">
        <v>1124</v>
      </c>
      <c r="C329" s="4" t="s">
        <v>13</v>
      </c>
      <c r="D329" s="102" t="s">
        <v>1071</v>
      </c>
      <c r="E329" s="4" t="s">
        <v>94</v>
      </c>
      <c r="F329" s="5">
        <v>1.0</v>
      </c>
      <c r="G329" s="6">
        <v>11780.8</v>
      </c>
      <c r="H329" s="7">
        <v>490853.52</v>
      </c>
      <c r="I329" s="2" t="b">
        <v>1</v>
      </c>
      <c r="J329" s="2" t="s">
        <v>1125</v>
      </c>
      <c r="K329" s="8">
        <v>0.8788</v>
      </c>
      <c r="M329" s="9">
        <v>4063.64</v>
      </c>
      <c r="N329" s="10"/>
    </row>
    <row r="330">
      <c r="B330" s="4" t="s">
        <v>1126</v>
      </c>
      <c r="C330" s="4" t="s">
        <v>13</v>
      </c>
      <c r="D330" s="102" t="s">
        <v>1071</v>
      </c>
      <c r="E330" s="4" t="s">
        <v>98</v>
      </c>
      <c r="F330" s="5">
        <v>1.0</v>
      </c>
      <c r="G330" s="6">
        <v>1.0</v>
      </c>
      <c r="H330" s="7">
        <v>24542.68</v>
      </c>
      <c r="I330" s="2" t="b">
        <v>1</v>
      </c>
      <c r="J330" s="2" t="s">
        <v>1127</v>
      </c>
      <c r="K330" s="8">
        <v>1.0</v>
      </c>
      <c r="M330" s="9">
        <v>1.0</v>
      </c>
      <c r="N330" s="10"/>
    </row>
    <row r="331">
      <c r="B331" s="4" t="s">
        <v>1128</v>
      </c>
      <c r="C331" s="4" t="s">
        <v>13</v>
      </c>
      <c r="D331" s="102" t="s">
        <v>1071</v>
      </c>
      <c r="E331" s="4" t="s">
        <v>102</v>
      </c>
      <c r="F331" s="5">
        <v>1.0</v>
      </c>
      <c r="G331" s="6">
        <v>71992.0</v>
      </c>
      <c r="H331" s="7">
        <v>179979.62</v>
      </c>
      <c r="I331" s="2" t="b">
        <v>1</v>
      </c>
      <c r="J331" s="2" t="s">
        <v>1129</v>
      </c>
      <c r="K331" s="8">
        <v>0.9146</v>
      </c>
      <c r="M331" s="9">
        <v>63261.13</v>
      </c>
      <c r="N331" s="10"/>
    </row>
    <row r="332">
      <c r="B332" s="4" t="s">
        <v>1130</v>
      </c>
      <c r="C332" s="4" t="s">
        <v>13</v>
      </c>
      <c r="D332" s="102" t="s">
        <v>1071</v>
      </c>
      <c r="E332" s="4" t="s">
        <v>106</v>
      </c>
      <c r="F332" s="5">
        <v>1.0</v>
      </c>
      <c r="G332" s="6">
        <v>77228.0</v>
      </c>
      <c r="H332" s="7">
        <v>804454.38</v>
      </c>
      <c r="I332" s="2" t="b">
        <v>1</v>
      </c>
      <c r="J332" s="2" t="s">
        <v>1131</v>
      </c>
      <c r="K332" s="8">
        <v>1.0</v>
      </c>
      <c r="M332" s="9">
        <v>1.0</v>
      </c>
      <c r="N332" s="10"/>
    </row>
    <row r="333">
      <c r="B333" s="4" t="s">
        <v>1132</v>
      </c>
      <c r="C333" s="4" t="s">
        <v>13</v>
      </c>
      <c r="D333" s="102" t="s">
        <v>1071</v>
      </c>
      <c r="E333" s="4" t="s">
        <v>110</v>
      </c>
      <c r="F333" s="5">
        <v>1.0</v>
      </c>
      <c r="G333" s="6">
        <v>1.0</v>
      </c>
      <c r="H333" s="7">
        <v>286331.22</v>
      </c>
      <c r="I333" s="2" t="b">
        <v>1</v>
      </c>
      <c r="J333" s="2" t="s">
        <v>1133</v>
      </c>
      <c r="K333" s="8">
        <v>0.5669</v>
      </c>
      <c r="M333" s="9">
        <v>81607.27</v>
      </c>
      <c r="N333" s="10"/>
    </row>
    <row r="334">
      <c r="B334" s="4" t="s">
        <v>1134</v>
      </c>
      <c r="C334" s="4" t="s">
        <v>13</v>
      </c>
      <c r="D334" s="102" t="s">
        <v>1071</v>
      </c>
      <c r="E334" s="4" t="s">
        <v>112</v>
      </c>
      <c r="F334" s="5">
        <v>1.0</v>
      </c>
      <c r="G334" s="6">
        <v>65447.2</v>
      </c>
      <c r="H334" s="7">
        <v>409044.6</v>
      </c>
      <c r="I334" s="2" t="b">
        <v>1</v>
      </c>
      <c r="J334" s="2" t="s">
        <v>1135</v>
      </c>
      <c r="K334" s="8">
        <v>0.9179</v>
      </c>
      <c r="M334" s="9">
        <v>21242.12</v>
      </c>
      <c r="N334" s="10"/>
    </row>
    <row r="335">
      <c r="B335" s="4" t="s">
        <v>1136</v>
      </c>
      <c r="C335" s="4" t="s">
        <v>13</v>
      </c>
      <c r="D335" s="102" t="s">
        <v>1071</v>
      </c>
      <c r="E335" s="4" t="s">
        <v>114</v>
      </c>
      <c r="F335" s="5">
        <v>1.0</v>
      </c>
      <c r="G335" s="6">
        <v>1.0</v>
      </c>
      <c r="H335" s="7">
        <v>490853.52</v>
      </c>
      <c r="I335" s="2" t="b">
        <v>1</v>
      </c>
      <c r="J335" s="2" t="s">
        <v>1137</v>
      </c>
      <c r="K335" s="8">
        <v>0.7619</v>
      </c>
      <c r="M335" s="9">
        <v>90004.31</v>
      </c>
      <c r="N335" s="10"/>
    </row>
    <row r="336">
      <c r="B336" s="4" t="s">
        <v>1138</v>
      </c>
      <c r="C336" s="4" t="s">
        <v>13</v>
      </c>
      <c r="D336" s="102" t="s">
        <v>1071</v>
      </c>
      <c r="E336" s="4" t="s">
        <v>118</v>
      </c>
      <c r="F336" s="5">
        <v>1.0</v>
      </c>
      <c r="G336" s="6">
        <v>3490.4</v>
      </c>
      <c r="H336" s="7">
        <v>10907.86</v>
      </c>
      <c r="I336" s="2" t="b">
        <v>1</v>
      </c>
      <c r="J336" s="2" t="s">
        <v>1139</v>
      </c>
      <c r="K336" s="8">
        <v>0.9786</v>
      </c>
      <c r="M336" s="9">
        <v>37649.12</v>
      </c>
      <c r="N336" s="10"/>
    </row>
    <row r="337">
      <c r="B337" s="4" t="s">
        <v>1140</v>
      </c>
      <c r="C337" s="4" t="s">
        <v>13</v>
      </c>
      <c r="D337" s="102" t="s">
        <v>1071</v>
      </c>
      <c r="E337" s="4" t="s">
        <v>123</v>
      </c>
      <c r="F337" s="5">
        <v>1.0</v>
      </c>
      <c r="G337" s="6">
        <v>37032.0</v>
      </c>
      <c r="H337" s="7">
        <v>47721.87</v>
      </c>
      <c r="I337" s="2" t="b">
        <v>1</v>
      </c>
      <c r="J337" s="2" t="s">
        <v>1141</v>
      </c>
      <c r="K337" s="8">
        <v>0.6085</v>
      </c>
      <c r="M337" s="9">
        <v>83626.98</v>
      </c>
      <c r="N337" s="10"/>
    </row>
    <row r="338">
      <c r="B338" s="4" t="s">
        <v>1142</v>
      </c>
      <c r="C338" s="4" t="s">
        <v>13</v>
      </c>
      <c r="D338" s="102" t="s">
        <v>1071</v>
      </c>
      <c r="E338" s="4" t="s">
        <v>127</v>
      </c>
      <c r="F338" s="5">
        <v>1.0</v>
      </c>
      <c r="G338" s="6">
        <v>1.0</v>
      </c>
      <c r="H338" s="7">
        <v>8863.27</v>
      </c>
      <c r="I338" s="2" t="b">
        <v>1</v>
      </c>
      <c r="J338" s="2" t="s">
        <v>1143</v>
      </c>
      <c r="K338" s="8">
        <v>0.9581</v>
      </c>
      <c r="M338" s="9">
        <v>37649.12</v>
      </c>
      <c r="N338" s="10"/>
    </row>
    <row r="339">
      <c r="B339" s="4" t="s">
        <v>1145</v>
      </c>
      <c r="C339" s="4" t="s">
        <v>13</v>
      </c>
      <c r="D339" s="102" t="s">
        <v>1071</v>
      </c>
      <c r="E339" s="4" t="s">
        <v>132</v>
      </c>
      <c r="F339" s="5">
        <v>1.0</v>
      </c>
      <c r="G339" s="6">
        <v>6877.6</v>
      </c>
      <c r="H339" s="7">
        <v>8863.27</v>
      </c>
      <c r="I339" s="2" t="b">
        <v>1</v>
      </c>
      <c r="J339" s="2" t="s">
        <v>1146</v>
      </c>
      <c r="K339" s="8">
        <v>0.8357</v>
      </c>
      <c r="M339" s="9">
        <v>142803.47</v>
      </c>
      <c r="N339" s="10"/>
    </row>
    <row r="340">
      <c r="B340" s="4" t="s">
        <v>1147</v>
      </c>
      <c r="C340" s="4" t="s">
        <v>13</v>
      </c>
      <c r="D340" s="102" t="s">
        <v>1071</v>
      </c>
      <c r="E340" s="4" t="s">
        <v>135</v>
      </c>
      <c r="F340" s="5">
        <v>1.0</v>
      </c>
      <c r="G340" s="6">
        <v>5890.4</v>
      </c>
      <c r="H340" s="7">
        <v>12271.34</v>
      </c>
      <c r="I340" s="2" t="b">
        <v>1</v>
      </c>
      <c r="J340" s="2" t="s">
        <v>1148</v>
      </c>
      <c r="K340" s="8">
        <v>1.0</v>
      </c>
      <c r="M340" s="9">
        <v>1.0</v>
      </c>
      <c r="N340" s="10"/>
    </row>
    <row r="341">
      <c r="B341" s="4" t="s">
        <v>1149</v>
      </c>
      <c r="C341" s="4" t="s">
        <v>13</v>
      </c>
      <c r="D341" s="102" t="s">
        <v>1071</v>
      </c>
      <c r="E341" s="4" t="s">
        <v>139</v>
      </c>
      <c r="F341" s="5">
        <v>1.0</v>
      </c>
      <c r="G341" s="6">
        <v>1.0</v>
      </c>
      <c r="H341" s="7">
        <v>8863.27</v>
      </c>
      <c r="I341" s="2" t="b">
        <v>1</v>
      </c>
      <c r="J341" s="2" t="s">
        <v>1150</v>
      </c>
      <c r="K341" s="8">
        <v>0.8835</v>
      </c>
      <c r="M341" s="9">
        <v>108571.91</v>
      </c>
      <c r="N341" s="10"/>
    </row>
    <row r="342">
      <c r="B342" s="4" t="s">
        <v>1151</v>
      </c>
      <c r="C342" s="4" t="s">
        <v>13</v>
      </c>
      <c r="D342" s="102" t="s">
        <v>1071</v>
      </c>
      <c r="E342" s="4" t="s">
        <v>141</v>
      </c>
      <c r="F342" s="5">
        <v>1.0</v>
      </c>
      <c r="G342" s="6">
        <v>5890.4</v>
      </c>
      <c r="H342" s="7">
        <v>61356.69</v>
      </c>
      <c r="I342" s="2" t="b">
        <v>1</v>
      </c>
      <c r="J342" s="2" t="s">
        <v>1152</v>
      </c>
      <c r="K342" s="8">
        <v>0.8822</v>
      </c>
      <c r="M342" s="9">
        <v>9949.99</v>
      </c>
      <c r="N342" s="10"/>
    </row>
    <row r="343">
      <c r="B343" s="4" t="s">
        <v>1153</v>
      </c>
      <c r="C343" s="4" t="s">
        <v>13</v>
      </c>
      <c r="D343" s="102" t="s">
        <v>1071</v>
      </c>
      <c r="E343" s="4" t="s">
        <v>145</v>
      </c>
      <c r="F343" s="5">
        <v>1.0</v>
      </c>
      <c r="G343" s="6">
        <v>3927.2</v>
      </c>
      <c r="H343" s="7">
        <v>16361.78</v>
      </c>
      <c r="I343" s="2" t="b">
        <v>1</v>
      </c>
      <c r="J343" s="2" t="s">
        <v>1154</v>
      </c>
      <c r="K343" s="8">
        <v>1.0</v>
      </c>
      <c r="M343" s="9">
        <v>1.0</v>
      </c>
      <c r="N343" s="10"/>
    </row>
    <row r="344">
      <c r="B344" s="4" t="s">
        <v>1155</v>
      </c>
      <c r="C344" s="4" t="s">
        <v>13</v>
      </c>
      <c r="D344" s="102" t="s">
        <v>1071</v>
      </c>
      <c r="E344" s="4" t="s">
        <v>150</v>
      </c>
      <c r="F344" s="5">
        <v>1.0</v>
      </c>
      <c r="G344" s="6">
        <v>24335.2</v>
      </c>
      <c r="H344" s="7">
        <v>31360.09</v>
      </c>
      <c r="I344" s="2" t="b">
        <v>1</v>
      </c>
      <c r="J344" s="2" t="s">
        <v>1156</v>
      </c>
      <c r="K344" s="8">
        <v>1.0</v>
      </c>
      <c r="M344" s="9">
        <v>1.0</v>
      </c>
      <c r="N344" s="10"/>
    </row>
    <row r="345">
      <c r="B345" s="4" t="s">
        <v>1157</v>
      </c>
      <c r="C345" s="4" t="s">
        <v>13</v>
      </c>
      <c r="D345" s="102" t="s">
        <v>1071</v>
      </c>
      <c r="E345" s="4" t="s">
        <v>153</v>
      </c>
      <c r="F345" s="5">
        <v>1.0</v>
      </c>
      <c r="G345" s="6">
        <v>1.0</v>
      </c>
      <c r="H345" s="7">
        <v>245426.76</v>
      </c>
      <c r="I345" s="2" t="b">
        <v>1</v>
      </c>
      <c r="J345" s="2" t="s">
        <v>1158</v>
      </c>
      <c r="K345" s="8">
        <v>1.0</v>
      </c>
      <c r="M345" s="9">
        <v>1.0</v>
      </c>
      <c r="N345" s="10"/>
    </row>
    <row r="346">
      <c r="B346" s="4" t="s">
        <v>1159</v>
      </c>
      <c r="C346" s="4" t="s">
        <v>13</v>
      </c>
      <c r="D346" s="102" t="s">
        <v>1071</v>
      </c>
      <c r="E346" s="4" t="s">
        <v>157</v>
      </c>
      <c r="F346" s="5">
        <v>1.0</v>
      </c>
      <c r="G346" s="6">
        <v>58902.4</v>
      </c>
      <c r="H346" s="7">
        <v>245426.76</v>
      </c>
      <c r="I346" s="2" t="b">
        <v>1</v>
      </c>
      <c r="J346" s="2" t="s">
        <v>1160</v>
      </c>
      <c r="K346" s="8">
        <v>0.5052</v>
      </c>
      <c r="M346" s="9">
        <v>48457.18</v>
      </c>
      <c r="N346" s="10"/>
    </row>
    <row r="347">
      <c r="B347" s="4" t="s">
        <v>1161</v>
      </c>
      <c r="C347" s="4" t="s">
        <v>13</v>
      </c>
      <c r="D347" s="102" t="s">
        <v>1071</v>
      </c>
      <c r="E347" s="4" t="s">
        <v>160</v>
      </c>
      <c r="F347" s="5">
        <v>1.0</v>
      </c>
      <c r="G347" s="6">
        <v>65447.2</v>
      </c>
      <c r="H347" s="7">
        <v>272696.4</v>
      </c>
      <c r="I347" s="2" t="b">
        <v>1</v>
      </c>
      <c r="J347" s="2" t="s">
        <v>1162</v>
      </c>
      <c r="K347" s="8">
        <v>0.4643</v>
      </c>
      <c r="M347" s="9">
        <v>17623.09</v>
      </c>
      <c r="N347" s="10"/>
    </row>
    <row r="348">
      <c r="B348" s="4" t="s">
        <v>1163</v>
      </c>
      <c r="C348" s="4" t="s">
        <v>13</v>
      </c>
      <c r="D348" s="102" t="s">
        <v>1071</v>
      </c>
      <c r="E348" s="4" t="s">
        <v>163</v>
      </c>
      <c r="F348" s="5">
        <v>1.0</v>
      </c>
      <c r="G348" s="6">
        <v>8464.8</v>
      </c>
      <c r="H348" s="7">
        <v>10907.86</v>
      </c>
      <c r="I348" s="2" t="b">
        <v>1</v>
      </c>
      <c r="J348" s="2" t="s">
        <v>1164</v>
      </c>
      <c r="K348" s="8">
        <v>0.6177</v>
      </c>
      <c r="M348" s="9">
        <v>12575.25</v>
      </c>
      <c r="N348" s="10"/>
    </row>
    <row r="349">
      <c r="B349" s="4" t="s">
        <v>1165</v>
      </c>
      <c r="C349" s="4" t="s">
        <v>13</v>
      </c>
      <c r="D349" s="102" t="s">
        <v>1071</v>
      </c>
      <c r="E349" s="4" t="s">
        <v>166</v>
      </c>
      <c r="F349" s="5">
        <v>1.0</v>
      </c>
      <c r="G349" s="6">
        <v>20943.2</v>
      </c>
      <c r="H349" s="7">
        <v>65447.14</v>
      </c>
      <c r="I349" s="2" t="b">
        <v>1</v>
      </c>
      <c r="J349" s="2" t="s">
        <v>1166</v>
      </c>
      <c r="K349" s="8">
        <v>0.4968</v>
      </c>
      <c r="M349" s="9">
        <v>15157.68</v>
      </c>
      <c r="N349" s="10"/>
    </row>
    <row r="350">
      <c r="B350" s="4" t="s">
        <v>1168</v>
      </c>
      <c r="C350" s="4" t="s">
        <v>13</v>
      </c>
      <c r="D350" s="102" t="s">
        <v>1071</v>
      </c>
      <c r="E350" s="4" t="s">
        <v>171</v>
      </c>
      <c r="F350" s="5">
        <v>1.0</v>
      </c>
      <c r="G350" s="6">
        <v>31414.4</v>
      </c>
      <c r="H350" s="7">
        <v>327235.68</v>
      </c>
      <c r="I350" s="2" t="b">
        <v>1</v>
      </c>
      <c r="J350" s="2" t="s">
        <v>1169</v>
      </c>
      <c r="K350" s="8">
        <v>0.993</v>
      </c>
      <c r="M350" s="9">
        <v>12656.08</v>
      </c>
      <c r="N350" s="10"/>
    </row>
    <row r="351">
      <c r="B351" s="4" t="s">
        <v>1170</v>
      </c>
      <c r="C351" s="4" t="s">
        <v>13</v>
      </c>
      <c r="D351" s="102" t="s">
        <v>1071</v>
      </c>
      <c r="E351" s="4" t="s">
        <v>174</v>
      </c>
      <c r="F351" s="5">
        <v>1.0</v>
      </c>
      <c r="G351" s="6">
        <v>62829.6</v>
      </c>
      <c r="H351" s="7">
        <v>654471.36</v>
      </c>
      <c r="I351" s="2" t="b">
        <v>1</v>
      </c>
      <c r="J351" s="2" t="s">
        <v>1171</v>
      </c>
      <c r="K351" s="8">
        <v>0.9931</v>
      </c>
      <c r="M351" s="9">
        <v>19723.98</v>
      </c>
      <c r="N351" s="10"/>
    </row>
    <row r="352">
      <c r="B352" s="4" t="s">
        <v>1172</v>
      </c>
      <c r="C352" s="4" t="s">
        <v>13</v>
      </c>
      <c r="D352" s="102" t="s">
        <v>1071</v>
      </c>
      <c r="E352" s="4" t="s">
        <v>177</v>
      </c>
      <c r="F352" s="5">
        <v>1.0</v>
      </c>
      <c r="G352" s="6">
        <v>1.0</v>
      </c>
      <c r="H352" s="7">
        <v>1090785.6</v>
      </c>
      <c r="I352" s="2" t="b">
        <v>1</v>
      </c>
      <c r="J352" s="2" t="s">
        <v>1173</v>
      </c>
      <c r="K352" s="8">
        <v>0.904</v>
      </c>
      <c r="M352" s="9">
        <v>132222.85</v>
      </c>
      <c r="N352" s="10"/>
    </row>
    <row r="353">
      <c r="B353" s="4" t="s">
        <v>1175</v>
      </c>
      <c r="C353" s="4" t="s">
        <v>13</v>
      </c>
      <c r="D353" s="102" t="s">
        <v>1071</v>
      </c>
      <c r="E353" s="4" t="s">
        <v>180</v>
      </c>
      <c r="F353" s="5">
        <v>1.0</v>
      </c>
      <c r="G353" s="6">
        <v>1.0</v>
      </c>
      <c r="H353" s="7">
        <v>554937.17</v>
      </c>
      <c r="I353" s="2" t="b">
        <v>1</v>
      </c>
      <c r="J353" s="2" t="s">
        <v>1176</v>
      </c>
      <c r="K353" s="8">
        <v>1.0</v>
      </c>
      <c r="M353" s="9">
        <v>1.0</v>
      </c>
      <c r="N353" s="10"/>
    </row>
    <row r="354">
      <c r="B354" s="4" t="s">
        <v>1177</v>
      </c>
      <c r="C354" s="4" t="s">
        <v>13</v>
      </c>
      <c r="D354" s="102" t="s">
        <v>1071</v>
      </c>
      <c r="E354" s="4" t="s">
        <v>183</v>
      </c>
      <c r="F354" s="5">
        <v>1.0</v>
      </c>
      <c r="G354" s="6">
        <v>13416.8</v>
      </c>
      <c r="H354" s="7">
        <v>559027.62</v>
      </c>
      <c r="I354" s="2" t="b">
        <v>1</v>
      </c>
      <c r="J354" s="2" t="s">
        <v>1178</v>
      </c>
      <c r="K354" s="8">
        <v>0.9892</v>
      </c>
      <c r="M354" s="9">
        <v>11765.83</v>
      </c>
      <c r="N354" s="10"/>
    </row>
    <row r="355">
      <c r="B355" s="4" t="s">
        <v>1179</v>
      </c>
      <c r="C355" s="4" t="s">
        <v>13</v>
      </c>
      <c r="D355" s="102" t="s">
        <v>1071</v>
      </c>
      <c r="E355" s="4" t="s">
        <v>187</v>
      </c>
      <c r="F355" s="5">
        <v>1.0</v>
      </c>
      <c r="G355" s="6">
        <v>14725.6</v>
      </c>
      <c r="H355" s="7">
        <v>613566.9</v>
      </c>
      <c r="I355" s="2" t="b">
        <v>1</v>
      </c>
      <c r="J355" s="2" t="s">
        <v>1180</v>
      </c>
      <c r="K355" s="8">
        <v>1.0</v>
      </c>
      <c r="M355" s="9">
        <v>1.0</v>
      </c>
      <c r="N355" s="10"/>
    </row>
    <row r="356">
      <c r="B356" s="4" t="s">
        <v>1181</v>
      </c>
      <c r="C356" s="4" t="s">
        <v>13</v>
      </c>
      <c r="D356" s="102" t="s">
        <v>1071</v>
      </c>
      <c r="E356" s="4" t="s">
        <v>191</v>
      </c>
      <c r="F356" s="5">
        <v>1.0</v>
      </c>
      <c r="G356" s="6">
        <v>52357.6</v>
      </c>
      <c r="H356" s="7">
        <v>545392.8</v>
      </c>
      <c r="I356" s="2" t="b">
        <v>1</v>
      </c>
      <c r="J356" s="2" t="s">
        <v>1182</v>
      </c>
      <c r="K356" s="8">
        <v>0.9605</v>
      </c>
      <c r="M356" s="9">
        <v>67093.72</v>
      </c>
      <c r="N356" s="10"/>
    </row>
    <row r="357">
      <c r="B357" s="4" t="s">
        <v>1183</v>
      </c>
      <c r="C357" s="4" t="s">
        <v>13</v>
      </c>
      <c r="D357" s="102" t="s">
        <v>1071</v>
      </c>
      <c r="E357" s="4" t="s">
        <v>194</v>
      </c>
      <c r="F357" s="5">
        <v>1.0</v>
      </c>
      <c r="G357" s="6">
        <v>24542.4</v>
      </c>
      <c r="H357" s="7">
        <v>1022611.5</v>
      </c>
      <c r="I357" s="2" t="b">
        <v>1</v>
      </c>
      <c r="J357" s="2" t="s">
        <v>1184</v>
      </c>
      <c r="K357" s="8">
        <v>0.5292</v>
      </c>
      <c r="M357" s="9">
        <v>111792.0</v>
      </c>
      <c r="N357" s="10"/>
    </row>
    <row r="358">
      <c r="B358" s="4" t="s">
        <v>1185</v>
      </c>
      <c r="C358" s="4" t="s">
        <v>13</v>
      </c>
      <c r="D358" s="102" t="s">
        <v>1071</v>
      </c>
      <c r="E358" s="4" t="s">
        <v>198</v>
      </c>
      <c r="F358" s="5">
        <v>1.0</v>
      </c>
      <c r="G358" s="6">
        <v>29451.2</v>
      </c>
      <c r="H358" s="7">
        <v>73628.03</v>
      </c>
      <c r="I358" s="2" t="b">
        <v>1</v>
      </c>
      <c r="J358" s="2" t="s">
        <v>1186</v>
      </c>
      <c r="K358" s="8">
        <v>0.5976</v>
      </c>
      <c r="M358" s="9">
        <v>88244.93</v>
      </c>
      <c r="N358" s="10"/>
    </row>
    <row r="359">
      <c r="B359" s="4" t="s">
        <v>1187</v>
      </c>
      <c r="C359" s="4" t="s">
        <v>13</v>
      </c>
      <c r="D359" s="102" t="s">
        <v>1071</v>
      </c>
      <c r="E359" s="4" t="s">
        <v>202</v>
      </c>
      <c r="F359" s="5">
        <v>1.0</v>
      </c>
      <c r="G359" s="6">
        <v>10471.2</v>
      </c>
      <c r="H359" s="7">
        <v>43631.42</v>
      </c>
      <c r="I359" s="2" t="b">
        <v>1</v>
      </c>
      <c r="J359" s="2" t="s">
        <v>1188</v>
      </c>
      <c r="K359" s="8">
        <v>0.8945</v>
      </c>
      <c r="M359" s="9">
        <v>19439.65</v>
      </c>
      <c r="N359" s="10"/>
    </row>
    <row r="360">
      <c r="B360" s="4" t="s">
        <v>1189</v>
      </c>
      <c r="C360" s="4" t="s">
        <v>13</v>
      </c>
      <c r="D360" s="102" t="s">
        <v>1071</v>
      </c>
      <c r="E360" s="4" t="s">
        <v>207</v>
      </c>
      <c r="F360" s="5">
        <v>1.0</v>
      </c>
      <c r="G360" s="6">
        <v>1.0</v>
      </c>
      <c r="H360" s="7">
        <v>65447.14</v>
      </c>
      <c r="I360" s="2" t="b">
        <v>1</v>
      </c>
      <c r="J360" s="2" t="s">
        <v>1190</v>
      </c>
      <c r="K360" s="8">
        <v>0.8668</v>
      </c>
      <c r="M360" s="9">
        <v>49096.16</v>
      </c>
      <c r="N360" s="10"/>
    </row>
    <row r="361">
      <c r="B361" s="4" t="s">
        <v>1191</v>
      </c>
      <c r="C361" s="4" t="s">
        <v>13</v>
      </c>
      <c r="D361" s="102" t="s">
        <v>1071</v>
      </c>
      <c r="E361" s="4" t="s">
        <v>212</v>
      </c>
      <c r="F361" s="5">
        <v>1.0</v>
      </c>
      <c r="G361" s="6">
        <v>1.0</v>
      </c>
      <c r="H361" s="7">
        <v>65447.14</v>
      </c>
      <c r="I361" s="2" t="b">
        <v>1</v>
      </c>
      <c r="J361" s="2" t="s">
        <v>1192</v>
      </c>
      <c r="K361" s="8">
        <v>1.0</v>
      </c>
      <c r="M361" s="9">
        <v>1.0</v>
      </c>
      <c r="N361" s="10"/>
    </row>
    <row r="362">
      <c r="B362" s="4" t="s">
        <v>1194</v>
      </c>
      <c r="C362" s="4" t="s">
        <v>13</v>
      </c>
      <c r="D362" s="102" t="s">
        <v>1071</v>
      </c>
      <c r="E362" s="4" t="s">
        <v>215</v>
      </c>
      <c r="F362" s="5">
        <v>1.0</v>
      </c>
      <c r="G362" s="6">
        <v>1.0</v>
      </c>
      <c r="H362" s="7">
        <v>286331.22</v>
      </c>
      <c r="I362" s="2" t="b">
        <v>1</v>
      </c>
      <c r="J362" s="2" t="s">
        <v>1195</v>
      </c>
      <c r="K362" s="8">
        <v>0.9482</v>
      </c>
      <c r="M362" s="9">
        <v>21242.12</v>
      </c>
      <c r="N362" s="10"/>
    </row>
    <row r="363">
      <c r="B363" s="4" t="s">
        <v>1196</v>
      </c>
      <c r="C363" s="4" t="s">
        <v>13</v>
      </c>
      <c r="D363" s="102" t="s">
        <v>1071</v>
      </c>
      <c r="E363" s="4" t="s">
        <v>220</v>
      </c>
      <c r="F363" s="5">
        <v>1.0</v>
      </c>
      <c r="G363" s="6">
        <v>16580.0</v>
      </c>
      <c r="H363" s="7">
        <v>51812.32</v>
      </c>
      <c r="I363" s="2" t="b">
        <v>1</v>
      </c>
      <c r="J363" s="2" t="s">
        <v>1197</v>
      </c>
      <c r="K363" s="8">
        <v>1.0</v>
      </c>
      <c r="M363" s="9">
        <v>1.0</v>
      </c>
      <c r="N363" s="10"/>
    </row>
    <row r="364">
      <c r="B364" s="4" t="s">
        <v>1198</v>
      </c>
      <c r="C364" s="4" t="s">
        <v>13</v>
      </c>
      <c r="D364" s="102" t="s">
        <v>1071</v>
      </c>
      <c r="E364" s="4" t="s">
        <v>224</v>
      </c>
      <c r="F364" s="5">
        <v>1.0</v>
      </c>
      <c r="G364" s="6">
        <v>1.0</v>
      </c>
      <c r="H364" s="7">
        <v>272696.4</v>
      </c>
      <c r="I364" s="2" t="b">
        <v>1</v>
      </c>
      <c r="J364" s="2" t="s">
        <v>1200</v>
      </c>
      <c r="K364" s="8">
        <v>0.9283</v>
      </c>
      <c r="M364" s="9">
        <v>79021.57</v>
      </c>
      <c r="N364" s="10"/>
    </row>
    <row r="365">
      <c r="B365" s="4" t="s">
        <v>1201</v>
      </c>
      <c r="C365" s="4" t="s">
        <v>13</v>
      </c>
      <c r="D365" s="102" t="s">
        <v>1071</v>
      </c>
      <c r="E365" s="4" t="s">
        <v>228</v>
      </c>
      <c r="F365" s="5">
        <v>1.0</v>
      </c>
      <c r="G365" s="6">
        <v>16361.6</v>
      </c>
      <c r="H365" s="7">
        <v>40904.46</v>
      </c>
      <c r="I365" s="2" t="b">
        <v>1</v>
      </c>
      <c r="J365" s="2" t="s">
        <v>1202</v>
      </c>
      <c r="K365" s="8">
        <v>0.767</v>
      </c>
      <c r="M365" s="9">
        <v>82658.49</v>
      </c>
      <c r="N365" s="10"/>
    </row>
    <row r="366">
      <c r="B366" s="4" t="s">
        <v>1203</v>
      </c>
      <c r="C366" s="4" t="s">
        <v>13</v>
      </c>
      <c r="D366" s="102" t="s">
        <v>1071</v>
      </c>
      <c r="E366" s="4" t="s">
        <v>233</v>
      </c>
      <c r="F366" s="5">
        <v>1.0</v>
      </c>
      <c r="G366" s="6">
        <v>1.0</v>
      </c>
      <c r="H366" s="7">
        <v>29996.6</v>
      </c>
      <c r="I366" s="2" t="b">
        <v>1</v>
      </c>
      <c r="J366" s="2" t="s">
        <v>1204</v>
      </c>
      <c r="K366" s="8">
        <v>1.0</v>
      </c>
      <c r="M366" s="9">
        <v>1.0</v>
      </c>
      <c r="N366" s="10"/>
    </row>
    <row r="367">
      <c r="B367" s="4" t="s">
        <v>1205</v>
      </c>
      <c r="C367" s="4" t="s">
        <v>13</v>
      </c>
      <c r="D367" s="102" t="s">
        <v>1071</v>
      </c>
      <c r="E367" s="4" t="s">
        <v>236</v>
      </c>
      <c r="F367" s="5">
        <v>1.0</v>
      </c>
      <c r="G367" s="6">
        <v>13416.8</v>
      </c>
      <c r="H367" s="7">
        <v>55902.76</v>
      </c>
      <c r="I367" s="2" t="b">
        <v>1</v>
      </c>
      <c r="J367" s="2" t="s">
        <v>1207</v>
      </c>
      <c r="K367" s="8">
        <v>0.8868</v>
      </c>
      <c r="M367" s="9">
        <v>41577.83</v>
      </c>
      <c r="N367" s="10"/>
    </row>
    <row r="368">
      <c r="B368" s="4" t="s">
        <v>1208</v>
      </c>
      <c r="C368" s="4" t="s">
        <v>13</v>
      </c>
      <c r="D368" s="102" t="s">
        <v>1071</v>
      </c>
      <c r="E368" s="4" t="s">
        <v>240</v>
      </c>
      <c r="F368" s="5">
        <v>1.0</v>
      </c>
      <c r="G368" s="6">
        <v>1.0</v>
      </c>
      <c r="H368" s="7">
        <v>1090785.6</v>
      </c>
      <c r="I368" s="2" t="b">
        <v>1</v>
      </c>
      <c r="J368" s="2" t="s">
        <v>1209</v>
      </c>
      <c r="K368" s="8">
        <v>0.8205</v>
      </c>
      <c r="M368" s="9">
        <v>80984.89</v>
      </c>
      <c r="N368" s="10"/>
    </row>
    <row r="369">
      <c r="B369" s="4" t="s">
        <v>1210</v>
      </c>
      <c r="C369" s="4" t="s">
        <v>13</v>
      </c>
      <c r="D369" s="102" t="s">
        <v>1071</v>
      </c>
      <c r="E369" s="4" t="s">
        <v>243</v>
      </c>
      <c r="F369" s="5">
        <v>1.0</v>
      </c>
      <c r="G369" s="6">
        <v>15707.2</v>
      </c>
      <c r="H369" s="7">
        <v>65447.14</v>
      </c>
      <c r="I369" s="2" t="b">
        <v>1</v>
      </c>
      <c r="J369" s="2" t="s">
        <v>1211</v>
      </c>
      <c r="K369" s="8">
        <v>1.0</v>
      </c>
      <c r="M369" s="9">
        <v>1.0</v>
      </c>
      <c r="N369" s="10"/>
    </row>
    <row r="370">
      <c r="B370" s="4" t="s">
        <v>1213</v>
      </c>
      <c r="C370" s="4" t="s">
        <v>13</v>
      </c>
      <c r="D370" s="102" t="s">
        <v>1071</v>
      </c>
      <c r="E370" s="4" t="s">
        <v>245</v>
      </c>
      <c r="F370" s="5">
        <v>1.0</v>
      </c>
      <c r="G370" s="6">
        <v>39268.0</v>
      </c>
      <c r="H370" s="7">
        <v>1636178.4</v>
      </c>
      <c r="I370" s="2" t="b">
        <v>1</v>
      </c>
      <c r="J370" s="2" t="s">
        <v>1214</v>
      </c>
      <c r="K370" s="8">
        <v>1.0</v>
      </c>
      <c r="M370" s="9">
        <v>1.0</v>
      </c>
      <c r="N370" s="10"/>
    </row>
    <row r="371">
      <c r="B371" s="4" t="s">
        <v>1215</v>
      </c>
      <c r="C371" s="4" t="s">
        <v>13</v>
      </c>
      <c r="D371" s="102" t="s">
        <v>1071</v>
      </c>
      <c r="E371" s="4" t="s">
        <v>249</v>
      </c>
      <c r="F371" s="5">
        <v>1.0</v>
      </c>
      <c r="G371" s="6">
        <v>117804.8</v>
      </c>
      <c r="H371" s="7">
        <v>1227133.8</v>
      </c>
      <c r="I371" s="2" t="b">
        <v>1</v>
      </c>
      <c r="J371" s="2" t="s">
        <v>1216</v>
      </c>
      <c r="K371" s="8">
        <v>1.0</v>
      </c>
      <c r="M371" s="9">
        <v>1.0</v>
      </c>
      <c r="N371" s="10"/>
    </row>
    <row r="372">
      <c r="B372" s="4" t="s">
        <v>1217</v>
      </c>
      <c r="C372" s="4" t="s">
        <v>13</v>
      </c>
      <c r="D372" s="102" t="s">
        <v>1071</v>
      </c>
      <c r="E372" s="4" t="s">
        <v>254</v>
      </c>
      <c r="F372" s="5">
        <v>1.0</v>
      </c>
      <c r="G372" s="6">
        <v>1.0</v>
      </c>
      <c r="H372" s="7">
        <v>65447.14</v>
      </c>
      <c r="I372" s="2" t="b">
        <v>1</v>
      </c>
      <c r="J372" s="2" t="s">
        <v>1218</v>
      </c>
      <c r="K372" s="8">
        <v>1.0</v>
      </c>
      <c r="M372" s="9">
        <v>1.0</v>
      </c>
      <c r="N372" s="10"/>
    </row>
    <row r="373">
      <c r="B373" s="4" t="s">
        <v>1219</v>
      </c>
      <c r="C373" s="4" t="s">
        <v>13</v>
      </c>
      <c r="D373" s="102" t="s">
        <v>1071</v>
      </c>
      <c r="E373" s="4" t="s">
        <v>259</v>
      </c>
      <c r="F373" s="5">
        <v>1.0</v>
      </c>
      <c r="G373" s="6">
        <v>55019.2</v>
      </c>
      <c r="H373" s="7">
        <v>70901.06</v>
      </c>
      <c r="I373" s="2" t="b">
        <v>1</v>
      </c>
      <c r="J373" s="2" t="s">
        <v>1220</v>
      </c>
      <c r="K373" s="8">
        <v>0.4757</v>
      </c>
      <c r="M373" s="9">
        <v>21212.13</v>
      </c>
      <c r="N373" s="10"/>
    </row>
    <row r="374">
      <c r="B374" s="4" t="s">
        <v>1221</v>
      </c>
      <c r="C374" s="4" t="s">
        <v>13</v>
      </c>
      <c r="D374" s="102" t="s">
        <v>1071</v>
      </c>
      <c r="E374" s="4" t="s">
        <v>262</v>
      </c>
      <c r="F374" s="5">
        <v>1.0</v>
      </c>
      <c r="G374" s="6">
        <v>1.0</v>
      </c>
      <c r="H374" s="7">
        <v>1772526.6</v>
      </c>
      <c r="I374" s="2" t="b">
        <v>1</v>
      </c>
      <c r="J374" s="2" t="s">
        <v>1222</v>
      </c>
      <c r="K374" s="8">
        <v>0.7888</v>
      </c>
      <c r="M374" s="9">
        <v>9421.74</v>
      </c>
      <c r="N374" s="10"/>
    </row>
    <row r="375">
      <c r="B375" s="4" t="s">
        <v>1223</v>
      </c>
      <c r="C375" s="4" t="s">
        <v>13</v>
      </c>
      <c r="D375" s="102" t="s">
        <v>1071</v>
      </c>
      <c r="E375" s="4" t="s">
        <v>265</v>
      </c>
      <c r="F375" s="5">
        <v>1.0</v>
      </c>
      <c r="G375" s="6">
        <v>1.0</v>
      </c>
      <c r="H375" s="7">
        <v>490853.52</v>
      </c>
      <c r="I375" s="2" t="b">
        <v>1</v>
      </c>
      <c r="J375" s="2" t="s">
        <v>1224</v>
      </c>
      <c r="K375" s="8">
        <v>1.0</v>
      </c>
      <c r="M375" s="9">
        <v>1.0</v>
      </c>
      <c r="N375" s="10"/>
    </row>
    <row r="376">
      <c r="B376" s="4" t="s">
        <v>1225</v>
      </c>
      <c r="C376" s="4" t="s">
        <v>13</v>
      </c>
      <c r="D376" s="102" t="s">
        <v>1071</v>
      </c>
      <c r="E376" s="4" t="s">
        <v>267</v>
      </c>
      <c r="F376" s="5">
        <v>1.0</v>
      </c>
      <c r="G376" s="6">
        <v>1.0</v>
      </c>
      <c r="H376" s="7">
        <v>272696.4</v>
      </c>
      <c r="I376" s="2" t="b">
        <v>1</v>
      </c>
      <c r="J376" s="2" t="s">
        <v>1226</v>
      </c>
      <c r="K376" s="8">
        <v>0.4789</v>
      </c>
      <c r="M376" s="9">
        <v>14580.37</v>
      </c>
      <c r="N376" s="10"/>
    </row>
    <row r="377">
      <c r="B377" s="4" t="s">
        <v>1227</v>
      </c>
      <c r="C377" s="4" t="s">
        <v>13</v>
      </c>
      <c r="D377" s="102" t="s">
        <v>1071</v>
      </c>
      <c r="E377" s="4" t="s">
        <v>271</v>
      </c>
      <c r="F377" s="5">
        <v>1.0</v>
      </c>
      <c r="G377" s="6">
        <v>42540.8</v>
      </c>
      <c r="H377" s="7">
        <v>1772526.6</v>
      </c>
      <c r="I377" s="2" t="b">
        <v>1</v>
      </c>
      <c r="J377" s="2" t="s">
        <v>1228</v>
      </c>
      <c r="K377" s="8">
        <v>0.51</v>
      </c>
      <c r="M377" s="9">
        <v>21862.98</v>
      </c>
      <c r="N377" s="10"/>
    </row>
    <row r="378">
      <c r="B378" s="4" t="s">
        <v>1229</v>
      </c>
      <c r="C378" s="4" t="s">
        <v>13</v>
      </c>
      <c r="D378" s="102" t="s">
        <v>1071</v>
      </c>
      <c r="E378" s="4" t="s">
        <v>275</v>
      </c>
      <c r="F378" s="5">
        <v>1.0</v>
      </c>
      <c r="G378" s="6">
        <v>47994.4</v>
      </c>
      <c r="H378" s="7">
        <v>299966.04</v>
      </c>
      <c r="I378" s="2" t="b">
        <v>1</v>
      </c>
      <c r="J378" s="2" t="s">
        <v>1230</v>
      </c>
      <c r="K378" s="8">
        <v>0.7827</v>
      </c>
      <c r="M378" s="9">
        <v>5807.1</v>
      </c>
      <c r="N378" s="10"/>
    </row>
    <row r="379">
      <c r="B379" s="4" t="s">
        <v>1231</v>
      </c>
      <c r="C379" s="4" t="s">
        <v>13</v>
      </c>
      <c r="D379" s="102" t="s">
        <v>1071</v>
      </c>
      <c r="E379" s="4" t="s">
        <v>278</v>
      </c>
      <c r="F379" s="5">
        <v>1.0</v>
      </c>
      <c r="G379" s="6">
        <v>1.0</v>
      </c>
      <c r="H379" s="7">
        <v>272696.4</v>
      </c>
      <c r="I379" s="2" t="b">
        <v>1</v>
      </c>
      <c r="J379" s="2" t="s">
        <v>1232</v>
      </c>
      <c r="K379" s="8">
        <v>0.4433</v>
      </c>
      <c r="M379" s="9">
        <v>20837.77</v>
      </c>
      <c r="N379" s="10"/>
    </row>
    <row r="380">
      <c r="B380" s="4" t="s">
        <v>1233</v>
      </c>
      <c r="C380" s="4" t="s">
        <v>13</v>
      </c>
      <c r="D380" s="102" t="s">
        <v>1071</v>
      </c>
      <c r="E380" s="4" t="s">
        <v>283</v>
      </c>
      <c r="F380" s="5">
        <v>1.0</v>
      </c>
      <c r="G380" s="6">
        <v>14267.2</v>
      </c>
      <c r="H380" s="7">
        <v>148619.54</v>
      </c>
      <c r="I380" s="2" t="b">
        <v>1</v>
      </c>
      <c r="J380" s="2" t="s">
        <v>1119</v>
      </c>
      <c r="K380" s="8">
        <v>0.9999</v>
      </c>
      <c r="M380" s="9">
        <v>1.0</v>
      </c>
      <c r="N380" s="10"/>
    </row>
    <row r="381">
      <c r="B381" s="4" t="s">
        <v>1234</v>
      </c>
      <c r="C381" s="4" t="s">
        <v>13</v>
      </c>
      <c r="D381" s="102" t="s">
        <v>1071</v>
      </c>
      <c r="E381" s="4" t="s">
        <v>287</v>
      </c>
      <c r="F381" s="5">
        <v>1.0</v>
      </c>
      <c r="G381" s="6">
        <v>1.0</v>
      </c>
      <c r="H381" s="7">
        <v>149983.02</v>
      </c>
      <c r="I381" s="2" t="b">
        <v>1</v>
      </c>
      <c r="J381" s="2" t="s">
        <v>1235</v>
      </c>
      <c r="K381" s="8">
        <v>0.8138</v>
      </c>
      <c r="M381" s="9">
        <v>3543.49</v>
      </c>
      <c r="N381" s="10"/>
    </row>
    <row r="382">
      <c r="B382" s="4" t="s">
        <v>1236</v>
      </c>
      <c r="C382" s="4" t="s">
        <v>13</v>
      </c>
      <c r="D382" s="102" t="s">
        <v>1071</v>
      </c>
      <c r="E382" s="4" t="s">
        <v>291</v>
      </c>
      <c r="F382" s="5">
        <v>1.0</v>
      </c>
      <c r="G382" s="6">
        <v>14660.0</v>
      </c>
      <c r="H382" s="7">
        <v>152709.98</v>
      </c>
      <c r="I382" s="2" t="b">
        <v>1</v>
      </c>
      <c r="J382" s="2" t="s">
        <v>1237</v>
      </c>
      <c r="K382" s="8">
        <v>0.8087</v>
      </c>
      <c r="M382" s="9">
        <v>7161.31</v>
      </c>
      <c r="N382" s="10"/>
    </row>
    <row r="383">
      <c r="B383" s="4" t="s">
        <v>1238</v>
      </c>
      <c r="C383" s="4" t="s">
        <v>13</v>
      </c>
      <c r="D383" s="102" t="s">
        <v>1071</v>
      </c>
      <c r="E383" s="4" t="s">
        <v>295</v>
      </c>
      <c r="F383" s="5">
        <v>1.0</v>
      </c>
      <c r="G383" s="6">
        <v>1.0</v>
      </c>
      <c r="H383" s="7">
        <v>149983.02</v>
      </c>
      <c r="I383" s="2" t="b">
        <v>1</v>
      </c>
      <c r="J383" s="2" t="s">
        <v>1240</v>
      </c>
      <c r="K383" s="8">
        <v>0.7648</v>
      </c>
      <c r="M383" s="9">
        <v>22646.05</v>
      </c>
      <c r="N383" s="10"/>
    </row>
    <row r="384">
      <c r="B384" s="4" t="s">
        <v>1241</v>
      </c>
      <c r="C384" s="4" t="s">
        <v>13</v>
      </c>
      <c r="D384" s="102" t="s">
        <v>1071</v>
      </c>
      <c r="E384" s="4" t="s">
        <v>298</v>
      </c>
      <c r="F384" s="5">
        <v>1.0</v>
      </c>
      <c r="G384" s="6">
        <v>1.0</v>
      </c>
      <c r="H384" s="7">
        <v>381774.96</v>
      </c>
      <c r="I384" s="2" t="b">
        <v>1</v>
      </c>
      <c r="J384" s="2" t="s">
        <v>1242</v>
      </c>
      <c r="K384" s="8">
        <v>1.0</v>
      </c>
      <c r="M384" s="9">
        <v>1.0</v>
      </c>
      <c r="N384" s="10"/>
    </row>
    <row r="385">
      <c r="B385" s="4" t="s">
        <v>1243</v>
      </c>
      <c r="C385" s="4" t="s">
        <v>13</v>
      </c>
      <c r="D385" s="102" t="s">
        <v>1071</v>
      </c>
      <c r="E385" s="4" t="s">
        <v>302</v>
      </c>
      <c r="F385" s="5">
        <v>1.0</v>
      </c>
      <c r="G385" s="6">
        <v>115623.2</v>
      </c>
      <c r="H385" s="7">
        <v>722645.46</v>
      </c>
      <c r="I385" s="2" t="b">
        <v>1</v>
      </c>
      <c r="J385" s="2" t="s">
        <v>1244</v>
      </c>
      <c r="K385" s="8">
        <v>1.0</v>
      </c>
      <c r="M385" s="9">
        <v>1.0</v>
      </c>
      <c r="N385" s="10"/>
    </row>
    <row r="386">
      <c r="B386" s="4" t="s">
        <v>1245</v>
      </c>
      <c r="C386" s="4" t="s">
        <v>13</v>
      </c>
      <c r="D386" s="102" t="s">
        <v>1071</v>
      </c>
      <c r="E386" s="4" t="s">
        <v>305</v>
      </c>
      <c r="F386" s="5">
        <v>1.0</v>
      </c>
      <c r="G386" s="6">
        <v>98170.4</v>
      </c>
      <c r="H386" s="7">
        <v>613566.9</v>
      </c>
      <c r="I386" s="2" t="b">
        <v>1</v>
      </c>
      <c r="J386" s="2" t="s">
        <v>1247</v>
      </c>
      <c r="K386" s="8">
        <v>0.9676</v>
      </c>
      <c r="M386" s="9">
        <v>6540.09</v>
      </c>
      <c r="N386" s="10"/>
    </row>
    <row r="387">
      <c r="B387" s="4" t="s">
        <v>1248</v>
      </c>
      <c r="C387" s="4" t="s">
        <v>13</v>
      </c>
      <c r="D387" s="102" t="s">
        <v>1071</v>
      </c>
      <c r="E387" s="4" t="s">
        <v>309</v>
      </c>
      <c r="F387" s="5">
        <v>1.0</v>
      </c>
      <c r="G387" s="6">
        <v>26179.2</v>
      </c>
      <c r="H387" s="7">
        <v>272696.4</v>
      </c>
      <c r="I387" s="2" t="b">
        <v>1</v>
      </c>
      <c r="J387" s="2" t="s">
        <v>1249</v>
      </c>
      <c r="K387" s="8">
        <v>0.8812</v>
      </c>
      <c r="M387" s="9">
        <v>9970.32</v>
      </c>
      <c r="N387" s="10"/>
    </row>
    <row r="388">
      <c r="B388" s="4" t="s">
        <v>1250</v>
      </c>
      <c r="C388" s="4" t="s">
        <v>13</v>
      </c>
      <c r="D388" s="102" t="s">
        <v>1071</v>
      </c>
      <c r="E388" s="4" t="s">
        <v>313</v>
      </c>
      <c r="F388" s="5">
        <v>1.0</v>
      </c>
      <c r="G388" s="6">
        <v>1.0</v>
      </c>
      <c r="H388" s="7">
        <v>681741.0</v>
      </c>
      <c r="I388" s="2" t="b">
        <v>1</v>
      </c>
      <c r="J388" s="2" t="s">
        <v>1251</v>
      </c>
      <c r="K388" s="8">
        <v>1.0</v>
      </c>
      <c r="M388" s="9">
        <v>1.0</v>
      </c>
      <c r="N388" s="10"/>
    </row>
    <row r="389">
      <c r="B389" s="4" t="s">
        <v>1252</v>
      </c>
      <c r="C389" s="4" t="s">
        <v>13</v>
      </c>
      <c r="D389" s="102" t="s">
        <v>1071</v>
      </c>
      <c r="E389" s="4" t="s">
        <v>317</v>
      </c>
      <c r="F389" s="5">
        <v>1.0</v>
      </c>
      <c r="G389" s="6">
        <v>1.0</v>
      </c>
      <c r="H389" s="7">
        <v>477218.7</v>
      </c>
      <c r="I389" s="2" t="b">
        <v>1</v>
      </c>
      <c r="J389" s="2" t="s">
        <v>1253</v>
      </c>
      <c r="K389" s="8">
        <v>0.9328</v>
      </c>
      <c r="M389" s="9">
        <v>6288.41</v>
      </c>
      <c r="N389" s="10"/>
    </row>
    <row r="390">
      <c r="B390" s="4" t="s">
        <v>1254</v>
      </c>
      <c r="C390" s="4" t="s">
        <v>13</v>
      </c>
      <c r="D390" s="102" t="s">
        <v>1071</v>
      </c>
      <c r="E390" s="4" t="s">
        <v>321</v>
      </c>
      <c r="F390" s="5">
        <v>1.0</v>
      </c>
      <c r="G390" s="6">
        <v>1.0</v>
      </c>
      <c r="H390" s="7">
        <v>518123.16</v>
      </c>
      <c r="I390" s="2" t="b">
        <v>1</v>
      </c>
      <c r="J390" s="2" t="s">
        <v>1255</v>
      </c>
      <c r="K390" s="8">
        <v>1.0</v>
      </c>
      <c r="M390" s="9">
        <v>1.0</v>
      </c>
      <c r="N390" s="10"/>
    </row>
    <row r="391">
      <c r="B391" s="4" t="s">
        <v>1256</v>
      </c>
      <c r="C391" s="4" t="s">
        <v>13</v>
      </c>
      <c r="D391" s="102" t="s">
        <v>1071</v>
      </c>
      <c r="E391" s="4" t="s">
        <v>324</v>
      </c>
      <c r="F391" s="5">
        <v>1.0</v>
      </c>
      <c r="G391" s="6">
        <v>68719.2</v>
      </c>
      <c r="H391" s="7">
        <v>286331.22</v>
      </c>
      <c r="I391" s="2" t="b">
        <v>1</v>
      </c>
      <c r="J391" s="2" t="s">
        <v>1258</v>
      </c>
      <c r="K391" s="8">
        <v>0.9623</v>
      </c>
      <c r="M391" s="9">
        <v>9115.46</v>
      </c>
      <c r="N391" s="10"/>
    </row>
    <row r="392">
      <c r="B392" s="4" t="s">
        <v>1259</v>
      </c>
      <c r="C392" s="4" t="s">
        <v>13</v>
      </c>
      <c r="D392" s="102" t="s">
        <v>1071</v>
      </c>
      <c r="E392" s="4" t="s">
        <v>328</v>
      </c>
      <c r="F392" s="5">
        <v>1.0</v>
      </c>
      <c r="G392" s="6">
        <v>68774.4</v>
      </c>
      <c r="H392" s="7">
        <v>88626.33</v>
      </c>
      <c r="I392" s="2" t="b">
        <v>1</v>
      </c>
      <c r="J392" s="2" t="s">
        <v>1260</v>
      </c>
      <c r="K392" s="8">
        <v>0.9884</v>
      </c>
      <c r="M392" s="9">
        <v>9115.46</v>
      </c>
      <c r="N392" s="10"/>
    </row>
    <row r="393">
      <c r="B393" s="4" t="s">
        <v>1261</v>
      </c>
      <c r="C393" s="4" t="s">
        <v>13</v>
      </c>
      <c r="D393" s="102" t="s">
        <v>1071</v>
      </c>
      <c r="E393" s="4" t="s">
        <v>332</v>
      </c>
      <c r="F393" s="5">
        <v>1.0</v>
      </c>
      <c r="G393" s="6">
        <v>23386.4</v>
      </c>
      <c r="H393" s="7">
        <v>43631.42</v>
      </c>
      <c r="I393" s="2" t="b">
        <v>1</v>
      </c>
      <c r="J393" s="2" t="s">
        <v>1262</v>
      </c>
      <c r="K393" s="8">
        <v>0.9379</v>
      </c>
      <c r="M393" s="9">
        <v>48521.99</v>
      </c>
      <c r="N393" s="10"/>
    </row>
    <row r="394">
      <c r="B394" s="4" t="s">
        <v>1263</v>
      </c>
      <c r="C394" s="4" t="s">
        <v>13</v>
      </c>
      <c r="D394" s="102" t="s">
        <v>1071</v>
      </c>
      <c r="E394" s="4" t="s">
        <v>334</v>
      </c>
      <c r="F394" s="5">
        <v>1.0</v>
      </c>
      <c r="G394" s="6">
        <v>23386.4</v>
      </c>
      <c r="H394" s="7">
        <v>43631.42</v>
      </c>
      <c r="I394" s="2" t="b">
        <v>1</v>
      </c>
      <c r="J394" s="2" t="s">
        <v>1265</v>
      </c>
      <c r="K394" s="8">
        <v>1.0</v>
      </c>
      <c r="M394" s="9">
        <v>1.0</v>
      </c>
      <c r="N394" s="10"/>
    </row>
    <row r="395">
      <c r="B395" s="4" t="s">
        <v>1266</v>
      </c>
      <c r="C395" s="4" t="s">
        <v>13</v>
      </c>
      <c r="D395" s="102" t="s">
        <v>1071</v>
      </c>
      <c r="E395" s="4" t="s">
        <v>337</v>
      </c>
      <c r="F395" s="5">
        <v>1.0</v>
      </c>
      <c r="G395" s="6">
        <v>1.0</v>
      </c>
      <c r="H395" s="7">
        <v>276786.85</v>
      </c>
      <c r="I395" s="2" t="b">
        <v>1</v>
      </c>
      <c r="J395" s="2" t="s">
        <v>1267</v>
      </c>
      <c r="K395" s="8">
        <v>0.6078</v>
      </c>
      <c r="M395" s="9">
        <v>39001.65</v>
      </c>
      <c r="N395" s="10"/>
    </row>
    <row r="396">
      <c r="B396" s="4" t="s">
        <v>1268</v>
      </c>
      <c r="C396" s="4" t="s">
        <v>13</v>
      </c>
      <c r="D396" s="102" t="s">
        <v>1071</v>
      </c>
      <c r="E396" s="4" t="s">
        <v>340</v>
      </c>
      <c r="F396" s="5">
        <v>1.0</v>
      </c>
      <c r="G396" s="6">
        <v>11126.4</v>
      </c>
      <c r="H396" s="7">
        <v>115895.97</v>
      </c>
      <c r="I396" s="2" t="b">
        <v>1</v>
      </c>
      <c r="J396" s="2" t="s">
        <v>1269</v>
      </c>
      <c r="K396" s="8">
        <v>0.9033</v>
      </c>
      <c r="M396" s="9">
        <v>12633.36</v>
      </c>
      <c r="N396" s="10"/>
    </row>
    <row r="397">
      <c r="B397" s="4" t="s">
        <v>1271</v>
      </c>
      <c r="C397" s="4" t="s">
        <v>13</v>
      </c>
      <c r="D397" s="102" t="s">
        <v>1071</v>
      </c>
      <c r="E397" s="4" t="s">
        <v>344</v>
      </c>
      <c r="F397" s="5">
        <v>1.0</v>
      </c>
      <c r="G397" s="6">
        <v>16078.4</v>
      </c>
      <c r="H397" s="7">
        <v>29996.6</v>
      </c>
      <c r="I397" s="2" t="b">
        <v>1</v>
      </c>
      <c r="J397" s="2" t="s">
        <v>1272</v>
      </c>
      <c r="K397" s="8">
        <v>0.9063</v>
      </c>
      <c r="M397" s="9">
        <v>26992.13</v>
      </c>
      <c r="N397" s="10"/>
    </row>
    <row r="398">
      <c r="B398" s="4" t="s">
        <v>1273</v>
      </c>
      <c r="C398" s="4" t="s">
        <v>13</v>
      </c>
      <c r="D398" s="102" t="s">
        <v>1071</v>
      </c>
      <c r="E398" s="4" t="s">
        <v>348</v>
      </c>
      <c r="F398" s="5">
        <v>1.0</v>
      </c>
      <c r="G398" s="6">
        <v>43380.8</v>
      </c>
      <c r="H398" s="7">
        <v>55902.76</v>
      </c>
      <c r="I398" s="2" t="b">
        <v>1</v>
      </c>
      <c r="J398" s="2" t="s">
        <v>1274</v>
      </c>
      <c r="K398" s="8">
        <v>0.6374</v>
      </c>
      <c r="M398" s="9">
        <v>38891.1</v>
      </c>
      <c r="N398" s="10"/>
    </row>
    <row r="399">
      <c r="B399" s="4" t="s">
        <v>1275</v>
      </c>
      <c r="C399" s="4" t="s">
        <v>13</v>
      </c>
      <c r="D399" s="102" t="s">
        <v>1071</v>
      </c>
      <c r="E399" s="4" t="s">
        <v>351</v>
      </c>
      <c r="F399" s="5">
        <v>1.0</v>
      </c>
      <c r="G399" s="6">
        <v>2781.6</v>
      </c>
      <c r="H399" s="7">
        <v>115895.97</v>
      </c>
      <c r="I399" s="2" t="b">
        <v>1</v>
      </c>
      <c r="J399" s="2" t="s">
        <v>1276</v>
      </c>
      <c r="K399" s="8">
        <v>1.0</v>
      </c>
      <c r="M399" s="9">
        <v>1.0</v>
      </c>
      <c r="N399" s="10"/>
    </row>
    <row r="400">
      <c r="B400" s="4" t="s">
        <v>1278</v>
      </c>
      <c r="C400" s="4" t="s">
        <v>13</v>
      </c>
      <c r="D400" s="102" t="s">
        <v>1071</v>
      </c>
      <c r="E400" s="4" t="s">
        <v>355</v>
      </c>
      <c r="F400" s="5">
        <v>1.0</v>
      </c>
      <c r="G400" s="6">
        <v>47504.0</v>
      </c>
      <c r="H400" s="7">
        <v>88626.33</v>
      </c>
      <c r="I400" s="2" t="b">
        <v>1</v>
      </c>
      <c r="J400" s="2" t="s">
        <v>1279</v>
      </c>
      <c r="K400" s="8">
        <v>1.0</v>
      </c>
      <c r="M400" s="9">
        <v>1.0</v>
      </c>
      <c r="N400" s="10"/>
    </row>
    <row r="401">
      <c r="B401" s="4" t="s">
        <v>1280</v>
      </c>
      <c r="C401" s="4" t="s">
        <v>13</v>
      </c>
      <c r="D401" s="102" t="s">
        <v>1071</v>
      </c>
      <c r="E401" s="4" t="s">
        <v>358</v>
      </c>
      <c r="F401" s="5">
        <v>1.0</v>
      </c>
      <c r="G401" s="6">
        <v>13755.2</v>
      </c>
      <c r="H401" s="7">
        <v>17725.27</v>
      </c>
      <c r="I401" s="2" t="b">
        <v>1</v>
      </c>
      <c r="J401" s="2" t="s">
        <v>1281</v>
      </c>
      <c r="K401" s="8">
        <v>0.6495</v>
      </c>
      <c r="M401" s="9">
        <v>30523.86</v>
      </c>
      <c r="N401" s="10"/>
    </row>
    <row r="402">
      <c r="B402" s="4" t="s">
        <v>1282</v>
      </c>
      <c r="C402" s="4" t="s">
        <v>13</v>
      </c>
      <c r="D402" s="102" t="s">
        <v>1071</v>
      </c>
      <c r="E402" s="4" t="s">
        <v>362</v>
      </c>
      <c r="F402" s="5">
        <v>1.0</v>
      </c>
      <c r="G402" s="6">
        <v>7406.4</v>
      </c>
      <c r="H402" s="7">
        <v>9544.37</v>
      </c>
      <c r="I402" s="2" t="b">
        <v>1</v>
      </c>
      <c r="J402" s="2" t="s">
        <v>1283</v>
      </c>
      <c r="K402" s="8">
        <v>0.8407</v>
      </c>
      <c r="M402" s="9">
        <v>21437.93</v>
      </c>
      <c r="N402" s="10"/>
    </row>
    <row r="403">
      <c r="B403" s="4" t="s">
        <v>1285</v>
      </c>
      <c r="C403" s="4" t="s">
        <v>13</v>
      </c>
      <c r="D403" s="102" t="s">
        <v>1071</v>
      </c>
      <c r="E403" s="4" t="s">
        <v>365</v>
      </c>
      <c r="F403" s="5">
        <v>1.0</v>
      </c>
      <c r="G403" s="6">
        <v>43380.8</v>
      </c>
      <c r="H403" s="7">
        <v>55902.76</v>
      </c>
      <c r="I403" s="2" t="b">
        <v>1</v>
      </c>
      <c r="J403" s="2" t="s">
        <v>1287</v>
      </c>
      <c r="K403" s="8">
        <v>0.9093</v>
      </c>
      <c r="M403" s="9">
        <v>40611.93</v>
      </c>
      <c r="N403" s="10"/>
    </row>
    <row r="404">
      <c r="B404" s="4" t="s">
        <v>1288</v>
      </c>
      <c r="C404" s="4" t="s">
        <v>13</v>
      </c>
      <c r="D404" s="102" t="s">
        <v>1071</v>
      </c>
      <c r="E404" s="4" t="s">
        <v>368</v>
      </c>
      <c r="F404" s="5">
        <v>1.0</v>
      </c>
      <c r="G404" s="6">
        <v>26036.8</v>
      </c>
      <c r="H404" s="7">
        <v>42267.94</v>
      </c>
      <c r="I404" s="2" t="b">
        <v>1</v>
      </c>
      <c r="J404" s="2" t="s">
        <v>1289</v>
      </c>
      <c r="K404" s="8">
        <v>1.0</v>
      </c>
      <c r="M404" s="9">
        <v>1.0</v>
      </c>
      <c r="N404" s="10"/>
    </row>
    <row r="405">
      <c r="B405" s="4" t="s">
        <v>1290</v>
      </c>
      <c r="C405" s="4" t="s">
        <v>13</v>
      </c>
      <c r="D405" s="102" t="s">
        <v>1071</v>
      </c>
      <c r="E405" s="4" t="s">
        <v>372</v>
      </c>
      <c r="F405" s="5">
        <v>1.0</v>
      </c>
      <c r="G405" s="6">
        <v>11126.4</v>
      </c>
      <c r="H405" s="7">
        <v>69537.58</v>
      </c>
      <c r="I405" s="2" t="b">
        <v>1</v>
      </c>
      <c r="J405" s="2" t="s">
        <v>1292</v>
      </c>
      <c r="K405" s="8">
        <v>0.5485</v>
      </c>
      <c r="M405" s="9">
        <v>100146.44</v>
      </c>
      <c r="N405" s="10"/>
    </row>
    <row r="406">
      <c r="B406" s="4" t="s">
        <v>1293</v>
      </c>
      <c r="C406" s="4" t="s">
        <v>13</v>
      </c>
      <c r="D406" s="102" t="s">
        <v>1071</v>
      </c>
      <c r="E406" s="4" t="s">
        <v>375</v>
      </c>
      <c r="F406" s="5">
        <v>1.0</v>
      </c>
      <c r="G406" s="6">
        <v>29396.8</v>
      </c>
      <c r="H406" s="7">
        <v>47721.87</v>
      </c>
      <c r="I406" s="2" t="b">
        <v>1</v>
      </c>
      <c r="J406" s="2" t="s">
        <v>1294</v>
      </c>
      <c r="K406" s="8">
        <v>0.9172</v>
      </c>
      <c r="M406" s="9">
        <v>39389.23</v>
      </c>
      <c r="N406" s="10"/>
    </row>
    <row r="407">
      <c r="B407" s="4" t="s">
        <v>1295</v>
      </c>
      <c r="C407" s="4" t="s">
        <v>13</v>
      </c>
      <c r="D407" s="102" t="s">
        <v>1071</v>
      </c>
      <c r="E407" s="4" t="s">
        <v>378</v>
      </c>
      <c r="F407" s="5">
        <v>1.0</v>
      </c>
      <c r="G407" s="6">
        <v>3054.4</v>
      </c>
      <c r="H407" s="7">
        <v>9544.37</v>
      </c>
      <c r="I407" s="2" t="b">
        <v>1</v>
      </c>
      <c r="J407" s="2" t="s">
        <v>1296</v>
      </c>
      <c r="K407" s="8">
        <v>1.0</v>
      </c>
      <c r="M407" s="9">
        <v>1.0</v>
      </c>
      <c r="N407" s="10"/>
    </row>
    <row r="408">
      <c r="B408" s="4" t="s">
        <v>1298</v>
      </c>
      <c r="C408" s="4" t="s">
        <v>13</v>
      </c>
      <c r="D408" s="102" t="s">
        <v>1071</v>
      </c>
      <c r="E408" s="4" t="s">
        <v>382</v>
      </c>
      <c r="F408" s="5">
        <v>1.0</v>
      </c>
      <c r="G408" s="6">
        <v>8726.4</v>
      </c>
      <c r="H408" s="7">
        <v>21815.71</v>
      </c>
      <c r="I408" s="2" t="b">
        <v>1</v>
      </c>
      <c r="J408" s="2" t="s">
        <v>1299</v>
      </c>
      <c r="K408" s="8">
        <v>0.9188</v>
      </c>
      <c r="M408" s="9">
        <v>45530.2</v>
      </c>
      <c r="N408" s="10"/>
    </row>
    <row r="409">
      <c r="B409" s="4" t="s">
        <v>1300</v>
      </c>
      <c r="C409" s="4" t="s">
        <v>13</v>
      </c>
      <c r="D409" s="102" t="s">
        <v>1071</v>
      </c>
      <c r="E409" s="4" t="s">
        <v>389</v>
      </c>
      <c r="F409" s="5">
        <v>1.0</v>
      </c>
      <c r="G409" s="6">
        <v>25579.2</v>
      </c>
      <c r="H409" s="7">
        <v>47721.87</v>
      </c>
      <c r="I409" s="2" t="b">
        <v>1</v>
      </c>
      <c r="J409" s="2" t="s">
        <v>1301</v>
      </c>
      <c r="K409" s="8">
        <v>0.8908</v>
      </c>
      <c r="M409" s="9">
        <v>103211.82</v>
      </c>
      <c r="N409" s="10"/>
    </row>
    <row r="410">
      <c r="B410" s="4" t="s">
        <v>1302</v>
      </c>
      <c r="C410" s="4" t="s">
        <v>13</v>
      </c>
      <c r="D410" s="102" t="s">
        <v>1071</v>
      </c>
      <c r="E410" s="4" t="s">
        <v>395</v>
      </c>
      <c r="F410" s="5">
        <v>1.0</v>
      </c>
      <c r="G410" s="6">
        <v>1.0</v>
      </c>
      <c r="H410" s="7">
        <v>68174.1</v>
      </c>
      <c r="I410" s="2" t="b">
        <v>1</v>
      </c>
      <c r="J410" s="2" t="s">
        <v>1304</v>
      </c>
      <c r="K410" s="8">
        <v>1.0</v>
      </c>
      <c r="M410" s="9">
        <v>1.0</v>
      </c>
      <c r="N410" s="10"/>
    </row>
    <row r="411">
      <c r="B411" s="4" t="s">
        <v>1305</v>
      </c>
      <c r="C411" s="4" t="s">
        <v>13</v>
      </c>
      <c r="D411" s="102" t="s">
        <v>1071</v>
      </c>
      <c r="E411" s="4" t="s">
        <v>399</v>
      </c>
      <c r="F411" s="5">
        <v>1.0</v>
      </c>
      <c r="G411" s="6">
        <v>1.0</v>
      </c>
      <c r="H411" s="7">
        <v>245426.76</v>
      </c>
      <c r="I411" s="2" t="b">
        <v>1</v>
      </c>
      <c r="J411" s="2" t="s">
        <v>1306</v>
      </c>
      <c r="K411" s="8">
        <v>1.0</v>
      </c>
      <c r="M411" s="9">
        <v>1.0</v>
      </c>
      <c r="N411" s="10"/>
    </row>
    <row r="412">
      <c r="B412" s="4" t="s">
        <v>1307</v>
      </c>
      <c r="C412" s="4" t="s">
        <v>13</v>
      </c>
      <c r="D412" s="102" t="s">
        <v>1071</v>
      </c>
      <c r="E412" s="4" t="s">
        <v>402</v>
      </c>
      <c r="F412" s="5">
        <v>1.0</v>
      </c>
      <c r="G412" s="6">
        <v>1.0</v>
      </c>
      <c r="H412" s="7">
        <v>276786.85</v>
      </c>
      <c r="I412" s="2" t="b">
        <v>1</v>
      </c>
      <c r="J412" s="2" t="s">
        <v>1308</v>
      </c>
      <c r="K412" s="8">
        <v>0.719</v>
      </c>
      <c r="M412" s="9">
        <v>72745.75</v>
      </c>
      <c r="N412" s="10"/>
    </row>
    <row r="413">
      <c r="B413" s="4" t="s">
        <v>1309</v>
      </c>
      <c r="C413" s="4" t="s">
        <v>13</v>
      </c>
      <c r="D413" s="102" t="s">
        <v>1071</v>
      </c>
      <c r="E413" s="4" t="s">
        <v>407</v>
      </c>
      <c r="F413" s="5">
        <v>1.0</v>
      </c>
      <c r="G413" s="6">
        <v>36650.4</v>
      </c>
      <c r="H413" s="7">
        <v>381774.96</v>
      </c>
      <c r="I413" s="2" t="b">
        <v>1</v>
      </c>
      <c r="J413" s="2" t="s">
        <v>1310</v>
      </c>
      <c r="K413" s="8">
        <v>0.9774</v>
      </c>
      <c r="M413" s="9">
        <v>21323.07</v>
      </c>
      <c r="N413" s="10"/>
    </row>
    <row r="414">
      <c r="B414" s="4" t="s">
        <v>1311</v>
      </c>
      <c r="C414" s="4" t="s">
        <v>13</v>
      </c>
      <c r="D414" s="102" t="s">
        <v>1071</v>
      </c>
      <c r="E414" s="4" t="s">
        <v>412</v>
      </c>
      <c r="F414" s="5">
        <v>1.0</v>
      </c>
      <c r="G414" s="6">
        <v>1.0</v>
      </c>
      <c r="H414" s="7">
        <v>149983.02</v>
      </c>
      <c r="I414" s="2" t="b">
        <v>1</v>
      </c>
      <c r="J414" s="2" t="s">
        <v>1312</v>
      </c>
      <c r="K414" s="8">
        <v>0.4529</v>
      </c>
      <c r="M414" s="9">
        <v>91851.17</v>
      </c>
      <c r="N414" s="10"/>
    </row>
    <row r="415">
      <c r="B415" s="4" t="s">
        <v>1313</v>
      </c>
      <c r="C415" s="4" t="s">
        <v>13</v>
      </c>
      <c r="D415" s="102" t="s">
        <v>1071</v>
      </c>
      <c r="E415" s="4" t="s">
        <v>416</v>
      </c>
      <c r="F415" s="5">
        <v>1.0</v>
      </c>
      <c r="G415" s="6">
        <v>1.0</v>
      </c>
      <c r="H415" s="7">
        <v>141802.13</v>
      </c>
      <c r="I415" s="2" t="b">
        <v>1</v>
      </c>
      <c r="J415" s="2" t="s">
        <v>1314</v>
      </c>
      <c r="K415" s="8">
        <v>1.0</v>
      </c>
      <c r="M415" s="9">
        <v>1.0</v>
      </c>
      <c r="N415" s="10"/>
    </row>
    <row r="416">
      <c r="B416" s="4" t="s">
        <v>1315</v>
      </c>
      <c r="C416" s="4" t="s">
        <v>13</v>
      </c>
      <c r="D416" s="102" t="s">
        <v>1071</v>
      </c>
      <c r="E416" s="4" t="s">
        <v>419</v>
      </c>
      <c r="F416" s="5">
        <v>1.0</v>
      </c>
      <c r="G416" s="6">
        <v>1.0</v>
      </c>
      <c r="H416" s="7">
        <v>10907.86</v>
      </c>
      <c r="I416" s="2" t="b">
        <v>1</v>
      </c>
      <c r="J416" s="2" t="s">
        <v>1316</v>
      </c>
      <c r="K416" s="8">
        <v>0.8019</v>
      </c>
      <c r="M416" s="9">
        <v>64945.57</v>
      </c>
      <c r="N416" s="10"/>
    </row>
    <row r="417">
      <c r="B417" s="4" t="s">
        <v>1317</v>
      </c>
      <c r="C417" s="4" t="s">
        <v>13</v>
      </c>
      <c r="D417" s="102" t="s">
        <v>1071</v>
      </c>
      <c r="E417" s="4" t="s">
        <v>423</v>
      </c>
      <c r="F417" s="5">
        <v>1.0</v>
      </c>
      <c r="G417" s="6">
        <v>59993.6</v>
      </c>
      <c r="H417" s="7">
        <v>149983.02</v>
      </c>
      <c r="I417" s="2" t="b">
        <v>1</v>
      </c>
      <c r="J417" s="2" t="s">
        <v>1318</v>
      </c>
      <c r="K417" s="8">
        <v>1.0</v>
      </c>
      <c r="M417" s="9">
        <v>1.0</v>
      </c>
      <c r="N417" s="10"/>
    </row>
    <row r="418">
      <c r="B418" s="4" t="s">
        <v>1319</v>
      </c>
      <c r="C418" s="4" t="s">
        <v>13</v>
      </c>
      <c r="D418" s="102" t="s">
        <v>1071</v>
      </c>
      <c r="E418" s="4" t="s">
        <v>427</v>
      </c>
      <c r="F418" s="5">
        <v>1.0</v>
      </c>
      <c r="G418" s="6">
        <v>62174.4</v>
      </c>
      <c r="H418" s="7">
        <v>155436.95</v>
      </c>
      <c r="I418" s="2" t="b">
        <v>1</v>
      </c>
      <c r="J418" s="2" t="s">
        <v>1320</v>
      </c>
      <c r="K418" s="8">
        <v>1.0</v>
      </c>
      <c r="M418" s="9">
        <v>1.0</v>
      </c>
      <c r="N418" s="10"/>
    </row>
    <row r="419">
      <c r="B419" s="4" t="s">
        <v>1321</v>
      </c>
      <c r="C419" s="4" t="s">
        <v>13</v>
      </c>
      <c r="D419" s="102" t="s">
        <v>1071</v>
      </c>
      <c r="E419" s="4" t="s">
        <v>431</v>
      </c>
      <c r="F419" s="5">
        <v>1.0</v>
      </c>
      <c r="G419" s="6">
        <v>1.0</v>
      </c>
      <c r="H419" s="7">
        <v>436314.24</v>
      </c>
      <c r="I419" s="2" t="b">
        <v>1</v>
      </c>
      <c r="J419" s="2" t="s">
        <v>1322</v>
      </c>
      <c r="K419" s="8">
        <v>0.942</v>
      </c>
      <c r="M419" s="9">
        <v>24483.63</v>
      </c>
      <c r="N419" s="10"/>
    </row>
    <row r="420">
      <c r="B420" s="4" t="s">
        <v>1323</v>
      </c>
      <c r="C420" s="4" t="s">
        <v>13</v>
      </c>
      <c r="D420" s="102" t="s">
        <v>1071</v>
      </c>
      <c r="E420" s="4" t="s">
        <v>434</v>
      </c>
      <c r="F420" s="5">
        <v>1.0</v>
      </c>
      <c r="G420" s="6">
        <v>1.0</v>
      </c>
      <c r="H420" s="7">
        <v>436314.24</v>
      </c>
      <c r="I420" s="2" t="b">
        <v>1</v>
      </c>
      <c r="J420" s="2" t="s">
        <v>1324</v>
      </c>
      <c r="K420" s="8">
        <v>0.8826</v>
      </c>
      <c r="M420" s="9">
        <v>22665.45</v>
      </c>
      <c r="N420" s="10"/>
    </row>
    <row r="421">
      <c r="B421" s="4" t="s">
        <v>1326</v>
      </c>
      <c r="C421" s="4" t="s">
        <v>13</v>
      </c>
      <c r="D421" s="102" t="s">
        <v>1071</v>
      </c>
      <c r="E421" s="4" t="s">
        <v>437</v>
      </c>
      <c r="F421" s="5">
        <v>1.0</v>
      </c>
      <c r="G421" s="6">
        <v>23724.8</v>
      </c>
      <c r="H421" s="7">
        <v>34087.05</v>
      </c>
      <c r="I421" s="2" t="b">
        <v>1</v>
      </c>
      <c r="J421" s="2" t="s">
        <v>1327</v>
      </c>
      <c r="K421" s="8">
        <v>0.6967</v>
      </c>
      <c r="M421" s="9">
        <v>58547.94</v>
      </c>
      <c r="N421" s="10"/>
    </row>
    <row r="422">
      <c r="B422" s="4" t="s">
        <v>1328</v>
      </c>
      <c r="C422" s="4" t="s">
        <v>13</v>
      </c>
      <c r="D422" s="102" t="s">
        <v>1071</v>
      </c>
      <c r="E422" s="4" t="s">
        <v>441</v>
      </c>
      <c r="F422" s="5">
        <v>1.0</v>
      </c>
      <c r="G422" s="6">
        <v>61084.0</v>
      </c>
      <c r="H422" s="7">
        <v>190887.48</v>
      </c>
      <c r="I422" s="2" t="b">
        <v>1</v>
      </c>
      <c r="J422" s="2" t="s">
        <v>1329</v>
      </c>
      <c r="K422" s="8">
        <v>0.9999</v>
      </c>
      <c r="M422" s="9">
        <v>1.0</v>
      </c>
      <c r="N422" s="10"/>
    </row>
    <row r="423">
      <c r="B423" s="4" t="s">
        <v>1330</v>
      </c>
      <c r="C423" s="4" t="s">
        <v>13</v>
      </c>
      <c r="D423" s="102" t="s">
        <v>1071</v>
      </c>
      <c r="E423" s="4" t="s">
        <v>446</v>
      </c>
      <c r="F423" s="5">
        <v>1.0</v>
      </c>
      <c r="G423" s="6">
        <v>12696.8</v>
      </c>
      <c r="H423" s="7">
        <v>16361.78</v>
      </c>
      <c r="I423" s="2" t="b">
        <v>1</v>
      </c>
      <c r="J423" s="2" t="s">
        <v>1331</v>
      </c>
      <c r="K423" s="8">
        <v>1.0</v>
      </c>
      <c r="M423" s="9">
        <v>1.0</v>
      </c>
      <c r="N423" s="10"/>
    </row>
    <row r="424">
      <c r="B424" s="4" t="s">
        <v>1332</v>
      </c>
      <c r="C424" s="4" t="s">
        <v>13</v>
      </c>
      <c r="D424" s="102" t="s">
        <v>1071</v>
      </c>
      <c r="E424" s="4" t="s">
        <v>449</v>
      </c>
      <c r="F424" s="5">
        <v>1.0</v>
      </c>
      <c r="G424" s="6">
        <v>28796.8</v>
      </c>
      <c r="H424" s="7">
        <v>89989.81</v>
      </c>
      <c r="I424" s="2" t="b">
        <v>1</v>
      </c>
      <c r="J424" s="2" t="s">
        <v>1333</v>
      </c>
      <c r="K424" s="8">
        <v>0.8951</v>
      </c>
      <c r="M424" s="9">
        <v>45494.99</v>
      </c>
      <c r="N424" s="10"/>
    </row>
    <row r="425">
      <c r="B425" s="4" t="s">
        <v>1334</v>
      </c>
      <c r="C425" s="4" t="s">
        <v>13</v>
      </c>
      <c r="D425" s="102" t="s">
        <v>1071</v>
      </c>
      <c r="E425" s="4" t="s">
        <v>453</v>
      </c>
      <c r="F425" s="5">
        <v>1.0</v>
      </c>
      <c r="G425" s="6">
        <v>1.0</v>
      </c>
      <c r="H425" s="7">
        <v>103624.63</v>
      </c>
      <c r="I425" s="2" t="b">
        <v>1</v>
      </c>
      <c r="J425" s="2" t="s">
        <v>1335</v>
      </c>
      <c r="K425" s="8">
        <v>0.7482</v>
      </c>
      <c r="M425" s="9">
        <v>45494.99</v>
      </c>
      <c r="N425" s="10"/>
    </row>
    <row r="426">
      <c r="B426" s="4" t="s">
        <v>1336</v>
      </c>
      <c r="C426" s="4" t="s">
        <v>13</v>
      </c>
      <c r="D426" s="102" t="s">
        <v>1071</v>
      </c>
      <c r="E426" s="4" t="s">
        <v>457</v>
      </c>
      <c r="F426" s="5">
        <v>1.0</v>
      </c>
      <c r="G426" s="6">
        <v>25524.0</v>
      </c>
      <c r="H426" s="7">
        <v>106351.6</v>
      </c>
      <c r="I426" s="2" t="b">
        <v>1</v>
      </c>
      <c r="J426" s="2" t="s">
        <v>1337</v>
      </c>
      <c r="K426" s="8">
        <v>0.7916</v>
      </c>
      <c r="M426" s="9">
        <v>46376.86</v>
      </c>
      <c r="N426" s="10"/>
    </row>
    <row r="427">
      <c r="B427" s="4" t="s">
        <v>1338</v>
      </c>
      <c r="C427" s="4" t="s">
        <v>13</v>
      </c>
      <c r="D427" s="102" t="s">
        <v>1071</v>
      </c>
      <c r="E427" s="4" t="s">
        <v>460</v>
      </c>
      <c r="F427" s="5">
        <v>1.0</v>
      </c>
      <c r="G427" s="6">
        <v>1.0</v>
      </c>
      <c r="H427" s="7">
        <v>68174.1</v>
      </c>
      <c r="I427" s="2" t="b">
        <v>1</v>
      </c>
      <c r="J427" s="2" t="s">
        <v>1339</v>
      </c>
      <c r="K427" s="8">
        <v>0.8757</v>
      </c>
      <c r="M427" s="9">
        <v>39389.23</v>
      </c>
      <c r="N427" s="10"/>
    </row>
    <row r="428">
      <c r="B428" s="4" t="s">
        <v>1340</v>
      </c>
      <c r="C428" s="4" t="s">
        <v>13</v>
      </c>
      <c r="D428" s="102" t="s">
        <v>1071</v>
      </c>
      <c r="E428" s="4" t="s">
        <v>463</v>
      </c>
      <c r="F428" s="5">
        <v>1.0</v>
      </c>
      <c r="G428" s="6">
        <v>1.0</v>
      </c>
      <c r="H428" s="7">
        <v>103624.63</v>
      </c>
      <c r="I428" s="2" t="b">
        <v>1</v>
      </c>
      <c r="J428" s="2" t="s">
        <v>1341</v>
      </c>
      <c r="K428" s="8">
        <v>0.8833</v>
      </c>
      <c r="M428" s="9">
        <v>25969.81</v>
      </c>
      <c r="N428" s="10"/>
    </row>
    <row r="429">
      <c r="B429" s="4" t="s">
        <v>1342</v>
      </c>
      <c r="C429" s="4" t="s">
        <v>13</v>
      </c>
      <c r="D429" s="102" t="s">
        <v>1071</v>
      </c>
      <c r="E429" s="4" t="s">
        <v>467</v>
      </c>
      <c r="F429" s="5">
        <v>1.0</v>
      </c>
      <c r="G429" s="6">
        <v>33160.0</v>
      </c>
      <c r="H429" s="7">
        <v>103624.63</v>
      </c>
      <c r="I429" s="2" t="b">
        <v>1</v>
      </c>
      <c r="J429" s="2" t="s">
        <v>1343</v>
      </c>
      <c r="K429" s="8">
        <v>0.7117</v>
      </c>
      <c r="M429" s="9">
        <v>39389.23</v>
      </c>
      <c r="N429" s="10"/>
    </row>
    <row r="430">
      <c r="B430" s="4" t="s">
        <v>1344</v>
      </c>
      <c r="C430" s="4" t="s">
        <v>13</v>
      </c>
      <c r="D430" s="102" t="s">
        <v>1071</v>
      </c>
      <c r="E430" s="4" t="s">
        <v>472</v>
      </c>
      <c r="F430" s="5">
        <v>1.0</v>
      </c>
      <c r="G430" s="6">
        <v>1.0</v>
      </c>
      <c r="H430" s="7">
        <v>68174.1</v>
      </c>
      <c r="I430" s="2" t="b">
        <v>1</v>
      </c>
      <c r="J430" s="2" t="s">
        <v>1346</v>
      </c>
      <c r="K430" s="8">
        <v>0.9545</v>
      </c>
      <c r="M430" s="9">
        <v>32231.79</v>
      </c>
      <c r="N430" s="10"/>
    </row>
    <row r="431">
      <c r="B431" s="4" t="s">
        <v>1347</v>
      </c>
      <c r="C431" s="4" t="s">
        <v>13</v>
      </c>
      <c r="D431" s="102" t="s">
        <v>1071</v>
      </c>
      <c r="E431" s="4" t="s">
        <v>476</v>
      </c>
      <c r="F431" s="5">
        <v>1.0</v>
      </c>
      <c r="G431" s="6">
        <v>1.0</v>
      </c>
      <c r="H431" s="7">
        <v>55902.76</v>
      </c>
      <c r="I431" s="2" t="b">
        <v>1</v>
      </c>
      <c r="J431" s="2" t="s">
        <v>1348</v>
      </c>
      <c r="K431" s="8">
        <v>0.8666</v>
      </c>
      <c r="M431" s="9">
        <v>80644.73</v>
      </c>
      <c r="N431" s="10"/>
    </row>
    <row r="432">
      <c r="B432" s="4" t="s">
        <v>1349</v>
      </c>
      <c r="C432" s="4" t="s">
        <v>13</v>
      </c>
      <c r="D432" s="102" t="s">
        <v>1071</v>
      </c>
      <c r="E432" s="4" t="s">
        <v>477</v>
      </c>
      <c r="F432" s="5">
        <v>1.0</v>
      </c>
      <c r="G432" s="6">
        <v>50176.0</v>
      </c>
      <c r="H432" s="7">
        <v>313600.86</v>
      </c>
      <c r="I432" s="2" t="b">
        <v>1</v>
      </c>
      <c r="J432" s="2" t="s">
        <v>1350</v>
      </c>
      <c r="K432" s="8">
        <v>0.7738</v>
      </c>
      <c r="M432" s="9">
        <v>80644.73</v>
      </c>
      <c r="N432" s="10"/>
    </row>
    <row r="433">
      <c r="B433" s="4" t="s">
        <v>1351</v>
      </c>
      <c r="C433" s="4" t="s">
        <v>13</v>
      </c>
      <c r="D433" s="102" t="s">
        <v>1071</v>
      </c>
      <c r="E433" s="4" t="s">
        <v>485</v>
      </c>
      <c r="F433" s="5">
        <v>1.0</v>
      </c>
      <c r="G433" s="6">
        <v>21270.4</v>
      </c>
      <c r="H433" s="7">
        <v>88626.33</v>
      </c>
      <c r="I433" s="2" t="b">
        <v>1</v>
      </c>
      <c r="J433" s="2" t="s">
        <v>1352</v>
      </c>
      <c r="K433" s="8">
        <v>0.8098</v>
      </c>
      <c r="M433" s="9">
        <v>18244.03</v>
      </c>
      <c r="N433" s="10"/>
    </row>
    <row r="434">
      <c r="B434" s="4" t="s">
        <v>1353</v>
      </c>
      <c r="C434" s="4" t="s">
        <v>13</v>
      </c>
      <c r="D434" s="102" t="s">
        <v>1071</v>
      </c>
      <c r="E434" s="4" t="s">
        <v>490</v>
      </c>
      <c r="F434" s="5">
        <v>1.0</v>
      </c>
      <c r="G434" s="6">
        <v>68327.2</v>
      </c>
      <c r="H434" s="7">
        <v>98170.7</v>
      </c>
      <c r="I434" s="2" t="b">
        <v>1</v>
      </c>
      <c r="J434" s="2" t="s">
        <v>1354</v>
      </c>
      <c r="K434" s="8">
        <v>0.6989</v>
      </c>
      <c r="M434" s="9">
        <v>28883.14</v>
      </c>
      <c r="N434" s="10"/>
    </row>
    <row r="435">
      <c r="B435" s="4" t="s">
        <v>1355</v>
      </c>
      <c r="C435" s="4" t="s">
        <v>13</v>
      </c>
      <c r="D435" s="102" t="s">
        <v>1071</v>
      </c>
      <c r="E435" s="4" t="s">
        <v>483</v>
      </c>
      <c r="F435" s="5">
        <v>1.0</v>
      </c>
      <c r="G435" s="6">
        <v>84459.2</v>
      </c>
      <c r="H435" s="7">
        <v>121349.9</v>
      </c>
      <c r="I435" s="2" t="b">
        <v>1</v>
      </c>
      <c r="J435" s="2" t="s">
        <v>1356</v>
      </c>
      <c r="K435" s="8">
        <v>1.0</v>
      </c>
      <c r="M435" s="9">
        <v>1.0</v>
      </c>
      <c r="N435" s="10"/>
    </row>
    <row r="436">
      <c r="B436" s="4" t="s">
        <v>1357</v>
      </c>
      <c r="C436" s="4" t="s">
        <v>13</v>
      </c>
      <c r="D436" s="102" t="s">
        <v>1071</v>
      </c>
      <c r="E436" s="4" t="s">
        <v>489</v>
      </c>
      <c r="F436" s="5">
        <v>1.0</v>
      </c>
      <c r="G436" s="6">
        <v>75264.0</v>
      </c>
      <c r="H436" s="7">
        <v>313600.86</v>
      </c>
      <c r="I436" s="2" t="b">
        <v>1</v>
      </c>
      <c r="J436" s="2" t="s">
        <v>1358</v>
      </c>
      <c r="K436" s="8">
        <v>0.9945</v>
      </c>
      <c r="M436" s="9">
        <v>8550.38</v>
      </c>
      <c r="N436" s="10"/>
    </row>
    <row r="437">
      <c r="B437" s="4" t="s">
        <v>1359</v>
      </c>
      <c r="C437" s="4" t="s">
        <v>13</v>
      </c>
      <c r="D437" s="102" t="s">
        <v>1071</v>
      </c>
      <c r="E437" s="4" t="s">
        <v>502</v>
      </c>
      <c r="F437" s="5">
        <v>1.0</v>
      </c>
      <c r="G437" s="6">
        <v>104715.2</v>
      </c>
      <c r="H437" s="7">
        <v>654471.36</v>
      </c>
      <c r="I437" s="2" t="b">
        <v>1</v>
      </c>
      <c r="J437" s="2" t="s">
        <v>1360</v>
      </c>
      <c r="K437" s="8">
        <v>1.0</v>
      </c>
      <c r="M437" s="9">
        <v>1.0</v>
      </c>
      <c r="N437" s="10"/>
    </row>
    <row r="438">
      <c r="B438" s="4" t="s">
        <v>1361</v>
      </c>
      <c r="C438" s="4" t="s">
        <v>13</v>
      </c>
      <c r="D438" s="102" t="s">
        <v>1071</v>
      </c>
      <c r="E438" s="4" t="s">
        <v>493</v>
      </c>
      <c r="F438" s="5">
        <v>1.0</v>
      </c>
      <c r="G438" s="6">
        <v>31414.4</v>
      </c>
      <c r="H438" s="7">
        <v>65447.14</v>
      </c>
      <c r="I438" s="2" t="b">
        <v>1</v>
      </c>
      <c r="J438" s="2" t="s">
        <v>1363</v>
      </c>
      <c r="K438" s="8">
        <v>1.0</v>
      </c>
      <c r="M438" s="9">
        <v>1.0</v>
      </c>
      <c r="N438" s="10"/>
    </row>
    <row r="439">
      <c r="B439" s="4" t="s">
        <v>1364</v>
      </c>
      <c r="C439" s="4" t="s">
        <v>13</v>
      </c>
      <c r="D439" s="102" t="s">
        <v>1071</v>
      </c>
      <c r="E439" s="4" t="s">
        <v>510</v>
      </c>
      <c r="F439" s="5">
        <v>1.0</v>
      </c>
      <c r="G439" s="6">
        <v>122168.0</v>
      </c>
      <c r="H439" s="7">
        <v>381774.96</v>
      </c>
      <c r="I439" s="2" t="b">
        <v>1</v>
      </c>
      <c r="J439" s="2" t="s">
        <v>1365</v>
      </c>
      <c r="K439" s="8">
        <v>1.0</v>
      </c>
      <c r="M439" s="9">
        <v>1.0</v>
      </c>
      <c r="N439" s="10"/>
    </row>
    <row r="440">
      <c r="B440" s="4" t="s">
        <v>1366</v>
      </c>
      <c r="C440" s="4" t="s">
        <v>13</v>
      </c>
      <c r="D440" s="102" t="s">
        <v>1071</v>
      </c>
      <c r="E440" s="4" t="s">
        <v>497</v>
      </c>
      <c r="F440" s="5">
        <v>1.0</v>
      </c>
      <c r="G440" s="6">
        <v>1.0</v>
      </c>
      <c r="H440" s="7">
        <v>613566.9</v>
      </c>
      <c r="I440" s="2" t="b">
        <v>1</v>
      </c>
      <c r="J440" s="2" t="s">
        <v>1367</v>
      </c>
      <c r="K440" s="8">
        <v>0.7193</v>
      </c>
      <c r="M440" s="9">
        <v>7570.41</v>
      </c>
      <c r="N440" s="10"/>
    </row>
    <row r="441">
      <c r="B441" s="4" t="s">
        <v>1368</v>
      </c>
      <c r="C441" s="4" t="s">
        <v>13</v>
      </c>
      <c r="D441" s="102" t="s">
        <v>1071</v>
      </c>
      <c r="E441" s="4" t="s">
        <v>517</v>
      </c>
      <c r="F441" s="5">
        <v>1.0</v>
      </c>
      <c r="G441" s="6">
        <v>24335.2</v>
      </c>
      <c r="H441" s="7">
        <v>31360.09</v>
      </c>
      <c r="I441" s="2" t="b">
        <v>1</v>
      </c>
      <c r="J441" s="2" t="s">
        <v>1369</v>
      </c>
      <c r="K441" s="8">
        <v>0.709</v>
      </c>
      <c r="M441" s="9">
        <v>2164.31</v>
      </c>
      <c r="N441" s="10"/>
    </row>
    <row r="442">
      <c r="B442" s="4" t="s">
        <v>1370</v>
      </c>
      <c r="C442" s="4" t="s">
        <v>13</v>
      </c>
      <c r="D442" s="102" t="s">
        <v>1071</v>
      </c>
      <c r="E442" s="4" t="s">
        <v>522</v>
      </c>
      <c r="F442" s="5">
        <v>1.0</v>
      </c>
      <c r="G442" s="6">
        <v>65447.2</v>
      </c>
      <c r="H442" s="7">
        <v>272696.4</v>
      </c>
      <c r="I442" s="2" t="b">
        <v>1</v>
      </c>
      <c r="J442" s="2" t="s">
        <v>1371</v>
      </c>
      <c r="K442" s="8">
        <v>0.9748</v>
      </c>
      <c r="M442" s="9">
        <v>5143.26</v>
      </c>
      <c r="N442" s="10"/>
    </row>
    <row r="443">
      <c r="B443" s="4" t="s">
        <v>1372</v>
      </c>
      <c r="C443" s="4" t="s">
        <v>13</v>
      </c>
      <c r="D443" s="102" t="s">
        <v>1071</v>
      </c>
      <c r="E443" s="4" t="s">
        <v>504</v>
      </c>
      <c r="F443" s="5">
        <v>1.0</v>
      </c>
      <c r="G443" s="6">
        <v>1.0</v>
      </c>
      <c r="H443" s="7">
        <v>272696.4</v>
      </c>
      <c r="I443" s="2" t="b">
        <v>1</v>
      </c>
      <c r="J443" s="2" t="s">
        <v>1373</v>
      </c>
      <c r="K443" s="8">
        <v>0.7887</v>
      </c>
      <c r="M443" s="9">
        <v>42038.29</v>
      </c>
      <c r="N443" s="10"/>
    </row>
    <row r="444">
      <c r="B444" s="4" t="s">
        <v>1374</v>
      </c>
      <c r="C444" s="4" t="s">
        <v>13</v>
      </c>
      <c r="D444" s="102" t="s">
        <v>1071</v>
      </c>
      <c r="E444" s="4" t="s">
        <v>530</v>
      </c>
      <c r="F444" s="5">
        <v>1.0</v>
      </c>
      <c r="G444" s="6">
        <v>1.0</v>
      </c>
      <c r="H444" s="7">
        <v>204522.3</v>
      </c>
      <c r="I444" s="2" t="b">
        <v>1</v>
      </c>
      <c r="J444" s="2" t="s">
        <v>1375</v>
      </c>
      <c r="K444" s="8">
        <v>1.0</v>
      </c>
      <c r="M444" s="9">
        <v>1.0</v>
      </c>
      <c r="N444" s="10"/>
    </row>
    <row r="445">
      <c r="B445" s="4" t="s">
        <v>1376</v>
      </c>
      <c r="C445" s="4" t="s">
        <v>13</v>
      </c>
      <c r="D445" s="102" t="s">
        <v>1071</v>
      </c>
      <c r="E445" s="4" t="s">
        <v>535</v>
      </c>
      <c r="F445" s="5">
        <v>1.0</v>
      </c>
      <c r="G445" s="6">
        <v>147256.0</v>
      </c>
      <c r="H445" s="7">
        <v>613566.9</v>
      </c>
      <c r="I445" s="2" t="b">
        <v>1</v>
      </c>
      <c r="J445" s="2" t="s">
        <v>1377</v>
      </c>
      <c r="K445" s="8">
        <v>0.9465</v>
      </c>
      <c r="M445" s="9">
        <v>12117.81</v>
      </c>
      <c r="N445" s="10"/>
    </row>
    <row r="446">
      <c r="B446" s="4" t="s">
        <v>1378</v>
      </c>
      <c r="C446" s="4" t="s">
        <v>13</v>
      </c>
      <c r="D446" s="102" t="s">
        <v>1071</v>
      </c>
      <c r="E446" s="4" t="s">
        <v>539</v>
      </c>
      <c r="F446" s="5">
        <v>1.0</v>
      </c>
      <c r="G446" s="6">
        <v>1.0</v>
      </c>
      <c r="H446" s="7">
        <v>272696.4</v>
      </c>
      <c r="I446" s="2" t="b">
        <v>1</v>
      </c>
      <c r="J446" s="2" t="s">
        <v>1379</v>
      </c>
      <c r="K446" s="8">
        <v>1.0</v>
      </c>
      <c r="M446" s="9">
        <v>1.0</v>
      </c>
      <c r="N446" s="10"/>
    </row>
    <row r="447">
      <c r="B447" s="4" t="s">
        <v>1380</v>
      </c>
      <c r="C447" s="4" t="s">
        <v>13</v>
      </c>
      <c r="D447" s="102" t="s">
        <v>1071</v>
      </c>
      <c r="E447" s="4" t="s">
        <v>544</v>
      </c>
      <c r="F447" s="5">
        <v>1.0</v>
      </c>
      <c r="G447" s="6">
        <v>1.0</v>
      </c>
      <c r="H447" s="7">
        <v>109078.56</v>
      </c>
      <c r="I447" s="2" t="b">
        <v>1</v>
      </c>
      <c r="J447" s="2" t="s">
        <v>1381</v>
      </c>
      <c r="K447" s="8">
        <v>1.0</v>
      </c>
      <c r="M447" s="9">
        <v>1.0</v>
      </c>
      <c r="N447" s="10"/>
    </row>
    <row r="448">
      <c r="B448" s="4" t="s">
        <v>1382</v>
      </c>
      <c r="C448" s="4" t="s">
        <v>13</v>
      </c>
      <c r="D448" s="102" t="s">
        <v>1071</v>
      </c>
      <c r="E448" s="4" t="s">
        <v>548</v>
      </c>
      <c r="F448" s="5">
        <v>1.0</v>
      </c>
      <c r="G448" s="6">
        <v>1.0</v>
      </c>
      <c r="H448" s="7">
        <v>109078.56</v>
      </c>
      <c r="I448" s="2" t="b">
        <v>1</v>
      </c>
      <c r="J448" s="2" t="s">
        <v>1383</v>
      </c>
      <c r="K448" s="8">
        <v>1.0</v>
      </c>
      <c r="M448" s="9">
        <v>1.0</v>
      </c>
      <c r="N448" s="10"/>
    </row>
    <row r="449">
      <c r="B449" s="4" t="s">
        <v>1384</v>
      </c>
      <c r="C449" s="4" t="s">
        <v>13</v>
      </c>
      <c r="D449" s="102" t="s">
        <v>1071</v>
      </c>
      <c r="E449" s="4" t="s">
        <v>553</v>
      </c>
      <c r="F449" s="5">
        <v>1.0</v>
      </c>
      <c r="G449" s="6">
        <v>10471.2</v>
      </c>
      <c r="H449" s="7">
        <v>436314.24</v>
      </c>
      <c r="I449" s="2" t="b">
        <v>1</v>
      </c>
      <c r="J449" s="2" t="s">
        <v>1385</v>
      </c>
      <c r="K449" s="8">
        <v>1.0</v>
      </c>
      <c r="M449" s="9">
        <v>1.0</v>
      </c>
      <c r="N449" s="10"/>
    </row>
    <row r="450">
      <c r="B450" s="4" t="s">
        <v>1386</v>
      </c>
      <c r="C450" s="4" t="s">
        <v>13</v>
      </c>
      <c r="D450" s="102" t="s">
        <v>1071</v>
      </c>
      <c r="E450" s="4" t="s">
        <v>558</v>
      </c>
      <c r="F450" s="5">
        <v>1.0</v>
      </c>
      <c r="G450" s="6">
        <v>16928.8</v>
      </c>
      <c r="H450" s="7">
        <v>21815.71</v>
      </c>
      <c r="I450" s="2" t="b">
        <v>1</v>
      </c>
      <c r="J450" s="2" t="s">
        <v>1387</v>
      </c>
      <c r="K450" s="8">
        <v>0.7864</v>
      </c>
      <c r="M450" s="9">
        <v>12139.98</v>
      </c>
      <c r="N450" s="10"/>
    </row>
    <row r="451">
      <c r="B451" s="4" t="s">
        <v>1388</v>
      </c>
      <c r="C451" s="4" t="s">
        <v>13</v>
      </c>
      <c r="D451" s="102" t="s">
        <v>1071</v>
      </c>
      <c r="E451" s="4" t="s">
        <v>562</v>
      </c>
      <c r="F451" s="5">
        <v>1.0</v>
      </c>
      <c r="G451" s="6">
        <v>20943.2</v>
      </c>
      <c r="H451" s="7">
        <v>87262.85</v>
      </c>
      <c r="I451" s="2" t="b">
        <v>1</v>
      </c>
      <c r="J451" s="2" t="s">
        <v>1389</v>
      </c>
      <c r="K451" s="8">
        <v>0.6129</v>
      </c>
      <c r="M451" s="9">
        <v>16197.67</v>
      </c>
      <c r="N451" s="10"/>
    </row>
    <row r="452">
      <c r="B452" s="4" t="s">
        <v>1390</v>
      </c>
      <c r="C452" s="4" t="s">
        <v>13</v>
      </c>
      <c r="D452" s="102" t="s">
        <v>1071</v>
      </c>
      <c r="E452" s="4" t="s">
        <v>508</v>
      </c>
      <c r="F452" s="5">
        <v>1.0</v>
      </c>
      <c r="G452" s="6">
        <v>14398.4</v>
      </c>
      <c r="H452" s="7">
        <v>29996.6</v>
      </c>
      <c r="I452" s="2" t="b">
        <v>1</v>
      </c>
      <c r="J452" s="2" t="s">
        <v>1391</v>
      </c>
      <c r="K452" s="8">
        <v>0.9788</v>
      </c>
      <c r="M452" s="9">
        <v>4195.42</v>
      </c>
      <c r="N452" s="10"/>
    </row>
    <row r="453">
      <c r="B453" s="4" t="s">
        <v>1392</v>
      </c>
      <c r="C453" s="4" t="s">
        <v>13</v>
      </c>
      <c r="D453" s="102" t="s">
        <v>1071</v>
      </c>
      <c r="E453" s="4" t="s">
        <v>570</v>
      </c>
      <c r="F453" s="5">
        <v>1.0</v>
      </c>
      <c r="G453" s="6">
        <v>1.0</v>
      </c>
      <c r="H453" s="7">
        <v>12953.71</v>
      </c>
      <c r="I453" s="2" t="b">
        <v>1</v>
      </c>
      <c r="J453" s="2" t="s">
        <v>1393</v>
      </c>
      <c r="K453" s="8">
        <v>0.7661</v>
      </c>
      <c r="M453" s="9">
        <v>42864.56</v>
      </c>
      <c r="N453" s="10"/>
    </row>
    <row r="454">
      <c r="B454" s="4" t="s">
        <v>1394</v>
      </c>
      <c r="C454" s="4" t="s">
        <v>13</v>
      </c>
      <c r="D454" s="102" t="s">
        <v>1071</v>
      </c>
      <c r="E454" s="4" t="s">
        <v>513</v>
      </c>
      <c r="F454" s="5">
        <v>1.0</v>
      </c>
      <c r="G454" s="6">
        <v>5563.2</v>
      </c>
      <c r="H454" s="7">
        <v>231791.94</v>
      </c>
      <c r="I454" s="2" t="b">
        <v>1</v>
      </c>
      <c r="J454" s="2" t="s">
        <v>1395</v>
      </c>
      <c r="K454" s="8">
        <v>0.6829</v>
      </c>
      <c r="M454" s="9">
        <v>47992.45</v>
      </c>
      <c r="N454" s="10"/>
    </row>
    <row r="455">
      <c r="B455" s="4" t="s">
        <v>1396</v>
      </c>
      <c r="C455" s="4" t="s">
        <v>13</v>
      </c>
      <c r="D455" s="102" t="s">
        <v>1071</v>
      </c>
      <c r="E455" s="4" t="s">
        <v>518</v>
      </c>
      <c r="F455" s="5">
        <v>1.0</v>
      </c>
      <c r="G455" s="6">
        <v>8017.6</v>
      </c>
      <c r="H455" s="7">
        <v>334053.09</v>
      </c>
      <c r="I455" s="2" t="b">
        <v>1</v>
      </c>
      <c r="J455" s="2" t="s">
        <v>1397</v>
      </c>
      <c r="K455" s="8">
        <v>0.9911</v>
      </c>
      <c r="M455" s="9">
        <v>1216.13</v>
      </c>
      <c r="N455" s="10"/>
    </row>
    <row r="456">
      <c r="B456" s="4" t="s">
        <v>1398</v>
      </c>
      <c r="C456" s="4" t="s">
        <v>13</v>
      </c>
      <c r="D456" s="102" t="s">
        <v>1071</v>
      </c>
      <c r="E456" s="4" t="s">
        <v>582</v>
      </c>
      <c r="F456" s="5">
        <v>1.0</v>
      </c>
      <c r="G456" s="6">
        <v>1.0</v>
      </c>
      <c r="H456" s="7">
        <v>245426.76</v>
      </c>
      <c r="I456" s="2" t="b">
        <v>1</v>
      </c>
      <c r="J456" s="2" t="s">
        <v>1399</v>
      </c>
      <c r="K456" s="8">
        <v>0.9709</v>
      </c>
      <c r="M456" s="9">
        <v>7579.78</v>
      </c>
      <c r="N456" s="10"/>
    </row>
    <row r="457">
      <c r="B457" s="4" t="s">
        <v>1400</v>
      </c>
      <c r="C457" s="4" t="s">
        <v>13</v>
      </c>
      <c r="D457" s="102" t="s">
        <v>1071</v>
      </c>
      <c r="E457" s="4" t="s">
        <v>587</v>
      </c>
      <c r="F457" s="5">
        <v>1.0</v>
      </c>
      <c r="G457" s="6">
        <v>1.0</v>
      </c>
      <c r="H457" s="7">
        <v>313600.86</v>
      </c>
      <c r="I457" s="2" t="b">
        <v>1</v>
      </c>
      <c r="J457" s="2" t="s">
        <v>1401</v>
      </c>
      <c r="K457" s="8">
        <v>0.8651</v>
      </c>
      <c r="M457" s="9">
        <v>88955.12</v>
      </c>
      <c r="N457" s="10"/>
    </row>
    <row r="458">
      <c r="B458" s="4" t="s">
        <v>1402</v>
      </c>
      <c r="C458" s="4" t="s">
        <v>13</v>
      </c>
      <c r="D458" s="102" t="s">
        <v>1071</v>
      </c>
      <c r="E458" s="4" t="s">
        <v>591</v>
      </c>
      <c r="F458" s="5">
        <v>1.0</v>
      </c>
      <c r="G458" s="6">
        <v>1.0</v>
      </c>
      <c r="H458" s="7">
        <v>40904.46</v>
      </c>
      <c r="I458" s="2" t="b">
        <v>1</v>
      </c>
      <c r="J458" s="2" t="s">
        <v>1403</v>
      </c>
      <c r="K458" s="8">
        <v>0.9251</v>
      </c>
      <c r="M458" s="9">
        <v>64477.1</v>
      </c>
      <c r="N458" s="10"/>
    </row>
    <row r="459">
      <c r="B459" s="4" t="s">
        <v>1404</v>
      </c>
      <c r="C459" s="4" t="s">
        <v>13</v>
      </c>
      <c r="D459" s="102" t="s">
        <v>1071</v>
      </c>
      <c r="E459" s="4" t="s">
        <v>523</v>
      </c>
      <c r="F459" s="5">
        <v>1.0</v>
      </c>
      <c r="G459" s="6">
        <v>64138.4</v>
      </c>
      <c r="H459" s="7">
        <v>668106.18</v>
      </c>
      <c r="I459" s="2" t="b">
        <v>1</v>
      </c>
      <c r="J459" s="2" t="s">
        <v>1405</v>
      </c>
      <c r="K459" s="8">
        <v>1.0</v>
      </c>
      <c r="M459" s="9">
        <v>1.0</v>
      </c>
      <c r="N459" s="10"/>
    </row>
    <row r="460">
      <c r="B460" s="4" t="s">
        <v>1406</v>
      </c>
      <c r="C460" s="4" t="s">
        <v>13</v>
      </c>
      <c r="D460" s="102" t="s">
        <v>1071</v>
      </c>
      <c r="E460" s="4" t="s">
        <v>528</v>
      </c>
      <c r="F460" s="5">
        <v>1.0</v>
      </c>
      <c r="G460" s="6">
        <v>64138.4</v>
      </c>
      <c r="H460" s="7">
        <v>668106.18</v>
      </c>
      <c r="I460" s="2" t="b">
        <v>1</v>
      </c>
      <c r="J460" s="2" t="s">
        <v>1407</v>
      </c>
      <c r="K460" s="8">
        <v>1.0</v>
      </c>
      <c r="M460" s="9">
        <v>1.0</v>
      </c>
      <c r="N460" s="10"/>
    </row>
    <row r="461">
      <c r="B461" s="4" t="s">
        <v>1408</v>
      </c>
      <c r="C461" s="4" t="s">
        <v>13</v>
      </c>
      <c r="D461" s="102" t="s">
        <v>1071</v>
      </c>
      <c r="E461" s="4" t="s">
        <v>534</v>
      </c>
      <c r="F461" s="5">
        <v>1.0</v>
      </c>
      <c r="G461" s="6">
        <v>17670.4</v>
      </c>
      <c r="H461" s="7">
        <v>184070.07</v>
      </c>
      <c r="I461" s="2" t="b">
        <v>1</v>
      </c>
      <c r="J461" s="2" t="s">
        <v>1409</v>
      </c>
      <c r="K461" s="8">
        <v>0.9446</v>
      </c>
      <c r="M461" s="9">
        <v>26516.1</v>
      </c>
      <c r="N461" s="10"/>
    </row>
    <row r="462">
      <c r="B462" s="4" t="s">
        <v>1410</v>
      </c>
      <c r="C462" s="4" t="s">
        <v>13</v>
      </c>
      <c r="D462" s="102" t="s">
        <v>1071</v>
      </c>
      <c r="E462" s="4" t="s">
        <v>540</v>
      </c>
      <c r="F462" s="5">
        <v>1.0</v>
      </c>
      <c r="G462" s="6">
        <v>1.0</v>
      </c>
      <c r="H462" s="7">
        <v>313600.86</v>
      </c>
      <c r="I462" s="2" t="b">
        <v>1</v>
      </c>
      <c r="J462" s="2" t="s">
        <v>1082</v>
      </c>
      <c r="K462" s="8">
        <v>1.0</v>
      </c>
      <c r="M462" s="9">
        <v>1.0</v>
      </c>
      <c r="N462" s="10"/>
    </row>
    <row r="463">
      <c r="B463" s="4" t="s">
        <v>1411</v>
      </c>
      <c r="C463" s="4" t="s">
        <v>13</v>
      </c>
      <c r="D463" s="102" t="s">
        <v>1071</v>
      </c>
      <c r="E463" s="4" t="s">
        <v>546</v>
      </c>
      <c r="F463" s="5">
        <v>1.0</v>
      </c>
      <c r="G463" s="6">
        <v>100352.0</v>
      </c>
      <c r="H463" s="7">
        <v>313600.86</v>
      </c>
      <c r="I463" s="2" t="b">
        <v>1</v>
      </c>
      <c r="J463" s="2" t="s">
        <v>1412</v>
      </c>
      <c r="K463" s="8">
        <v>0.7562</v>
      </c>
      <c r="M463" s="9">
        <v>3809.98</v>
      </c>
      <c r="N463" s="10"/>
    </row>
    <row r="464">
      <c r="B464" s="4" t="s">
        <v>1413</v>
      </c>
      <c r="C464" s="4" t="s">
        <v>13</v>
      </c>
      <c r="D464" s="102" t="s">
        <v>1071</v>
      </c>
      <c r="E464" s="4" t="s">
        <v>552</v>
      </c>
      <c r="F464" s="5">
        <v>1.0</v>
      </c>
      <c r="G464" s="6">
        <v>50176.0</v>
      </c>
      <c r="H464" s="7">
        <v>313600.86</v>
      </c>
      <c r="I464" s="2" t="b">
        <v>1</v>
      </c>
      <c r="J464" s="2" t="s">
        <v>1414</v>
      </c>
      <c r="K464" s="8">
        <v>0.4997</v>
      </c>
      <c r="M464" s="9">
        <v>9143.14</v>
      </c>
      <c r="N464" s="10"/>
    </row>
    <row r="465">
      <c r="B465" s="4" t="s">
        <v>1415</v>
      </c>
      <c r="C465" s="4" t="s">
        <v>13</v>
      </c>
      <c r="D465" s="102" t="s">
        <v>1071</v>
      </c>
      <c r="E465" s="4" t="s">
        <v>615</v>
      </c>
      <c r="F465" s="5">
        <v>1.0</v>
      </c>
      <c r="G465" s="6">
        <v>15707.2</v>
      </c>
      <c r="H465" s="7">
        <v>163617.84</v>
      </c>
      <c r="I465" s="2" t="b">
        <v>1</v>
      </c>
      <c r="J465" s="2" t="s">
        <v>1416</v>
      </c>
      <c r="K465" s="8">
        <v>0.8394</v>
      </c>
      <c r="M465" s="9">
        <v>13964.21</v>
      </c>
      <c r="N465" s="10"/>
    </row>
    <row r="466">
      <c r="B466" s="4" t="s">
        <v>1417</v>
      </c>
      <c r="C466" s="4" t="s">
        <v>13</v>
      </c>
      <c r="D466" s="102" t="s">
        <v>1071</v>
      </c>
      <c r="E466" s="4" t="s">
        <v>557</v>
      </c>
      <c r="F466" s="5">
        <v>1.0</v>
      </c>
      <c r="G466" s="6">
        <v>37086.4</v>
      </c>
      <c r="H466" s="7">
        <v>231791.94</v>
      </c>
      <c r="I466" s="2" t="b">
        <v>1</v>
      </c>
      <c r="J466" s="2" t="s">
        <v>1418</v>
      </c>
      <c r="K466" s="8">
        <v>0.9793</v>
      </c>
      <c r="M466" s="9">
        <v>28800.36</v>
      </c>
      <c r="N466" s="10"/>
    </row>
    <row r="467">
      <c r="B467" s="4" t="s">
        <v>1419</v>
      </c>
      <c r="C467" s="4" t="s">
        <v>13</v>
      </c>
      <c r="D467" s="102" t="s">
        <v>1071</v>
      </c>
      <c r="E467" s="4" t="s">
        <v>625</v>
      </c>
      <c r="F467" s="5">
        <v>1.0</v>
      </c>
      <c r="G467" s="6">
        <v>37086.4</v>
      </c>
      <c r="H467" s="7">
        <v>231791.94</v>
      </c>
      <c r="I467" s="2" t="b">
        <v>1</v>
      </c>
      <c r="J467" s="2" t="s">
        <v>1421</v>
      </c>
      <c r="K467" s="8">
        <v>0.6616</v>
      </c>
      <c r="M467" s="9">
        <v>31945.28</v>
      </c>
      <c r="N467" s="10"/>
    </row>
    <row r="468">
      <c r="B468" s="4" t="s">
        <v>1422</v>
      </c>
      <c r="C468" s="4" t="s">
        <v>13</v>
      </c>
      <c r="D468" s="102" t="s">
        <v>1071</v>
      </c>
      <c r="E468" s="4" t="s">
        <v>629</v>
      </c>
      <c r="F468" s="5">
        <v>1.0</v>
      </c>
      <c r="G468" s="6">
        <v>10144.0</v>
      </c>
      <c r="H468" s="7">
        <v>422679.42</v>
      </c>
      <c r="I468" s="2" t="b">
        <v>1</v>
      </c>
      <c r="J468" s="2" t="s">
        <v>1423</v>
      </c>
      <c r="K468" s="8">
        <v>0.7607</v>
      </c>
      <c r="M468" s="9">
        <v>13452.12</v>
      </c>
      <c r="N468" s="10"/>
    </row>
    <row r="469">
      <c r="B469" s="4" t="s">
        <v>1424</v>
      </c>
      <c r="C469" s="4" t="s">
        <v>13</v>
      </c>
      <c r="D469" s="102" t="s">
        <v>1071</v>
      </c>
      <c r="E469" s="4" t="s">
        <v>634</v>
      </c>
      <c r="F469" s="5">
        <v>1.0</v>
      </c>
      <c r="G469" s="6">
        <v>12108.0</v>
      </c>
      <c r="H469" s="7">
        <v>50448.83</v>
      </c>
      <c r="I469" s="2" t="b">
        <v>1</v>
      </c>
      <c r="J469" s="2" t="s">
        <v>1425</v>
      </c>
      <c r="K469" s="8">
        <v>0.7121</v>
      </c>
      <c r="M469" s="9">
        <v>25984.86</v>
      </c>
      <c r="N469" s="10"/>
    </row>
    <row r="470">
      <c r="B470" s="4" t="s">
        <v>1427</v>
      </c>
      <c r="C470" s="4" t="s">
        <v>13</v>
      </c>
      <c r="D470" s="102" t="s">
        <v>1071</v>
      </c>
      <c r="E470" s="4" t="s">
        <v>639</v>
      </c>
      <c r="F470" s="5">
        <v>1.0</v>
      </c>
      <c r="G470" s="6">
        <v>1.0</v>
      </c>
      <c r="H470" s="7">
        <v>50448.83</v>
      </c>
      <c r="I470" s="2" t="b">
        <v>1</v>
      </c>
      <c r="J470" s="2" t="s">
        <v>1428</v>
      </c>
      <c r="K470" s="8">
        <v>0.7616</v>
      </c>
      <c r="M470" s="9">
        <v>24063.85</v>
      </c>
      <c r="N470" s="10"/>
    </row>
    <row r="471">
      <c r="B471" s="4" t="s">
        <v>1429</v>
      </c>
      <c r="C471" s="4" t="s">
        <v>13</v>
      </c>
      <c r="D471" s="102" t="s">
        <v>1071</v>
      </c>
      <c r="E471" s="4" t="s">
        <v>563</v>
      </c>
      <c r="F471" s="5">
        <v>1.0</v>
      </c>
      <c r="G471" s="6">
        <v>7936.0</v>
      </c>
      <c r="H471" s="7">
        <v>10226.75</v>
      </c>
      <c r="I471" s="2" t="b">
        <v>1</v>
      </c>
      <c r="J471" s="2" t="s">
        <v>1431</v>
      </c>
      <c r="K471" s="8">
        <v>0.8664</v>
      </c>
      <c r="M471" s="9">
        <v>26907.23</v>
      </c>
      <c r="N471" s="10"/>
    </row>
    <row r="472">
      <c r="B472" s="4" t="s">
        <v>1432</v>
      </c>
      <c r="C472" s="4" t="s">
        <v>13</v>
      </c>
      <c r="D472" s="102" t="s">
        <v>1071</v>
      </c>
      <c r="E472" s="4" t="s">
        <v>568</v>
      </c>
      <c r="F472" s="5">
        <v>1.0</v>
      </c>
      <c r="G472" s="6">
        <v>117804.8</v>
      </c>
      <c r="H472" s="7">
        <v>1227133.8</v>
      </c>
      <c r="I472" s="2" t="b">
        <v>1</v>
      </c>
      <c r="J472" s="2" t="s">
        <v>1433</v>
      </c>
      <c r="K472" s="8">
        <v>1.0</v>
      </c>
      <c r="M472" s="9">
        <v>1.0</v>
      </c>
      <c r="N472" s="10"/>
    </row>
    <row r="473">
      <c r="B473" s="4" t="s">
        <v>1434</v>
      </c>
      <c r="C473" s="4" t="s">
        <v>13</v>
      </c>
      <c r="D473" s="102" t="s">
        <v>1071</v>
      </c>
      <c r="E473" s="4" t="s">
        <v>574</v>
      </c>
      <c r="F473" s="5">
        <v>1.0</v>
      </c>
      <c r="G473" s="6">
        <v>50721.6</v>
      </c>
      <c r="H473" s="7">
        <v>211339.71</v>
      </c>
      <c r="I473" s="2" t="b">
        <v>1</v>
      </c>
      <c r="J473" s="2" t="s">
        <v>1436</v>
      </c>
      <c r="K473" s="8">
        <v>1.0</v>
      </c>
      <c r="M473" s="9">
        <v>1.0</v>
      </c>
      <c r="N473" s="10"/>
    </row>
    <row r="474">
      <c r="B474" s="4" t="s">
        <v>1437</v>
      </c>
      <c r="C474" s="4" t="s">
        <v>13</v>
      </c>
      <c r="D474" s="102" t="s">
        <v>1071</v>
      </c>
      <c r="E474" s="4" t="s">
        <v>578</v>
      </c>
      <c r="F474" s="5">
        <v>1.0</v>
      </c>
      <c r="G474" s="6">
        <v>21816.0</v>
      </c>
      <c r="H474" s="7">
        <v>54539.28</v>
      </c>
      <c r="I474" s="2" t="b">
        <v>1</v>
      </c>
      <c r="J474" s="2" t="s">
        <v>1438</v>
      </c>
      <c r="K474" s="8">
        <v>0.9745</v>
      </c>
      <c r="M474" s="9">
        <v>5070.67</v>
      </c>
      <c r="N474" s="10"/>
    </row>
    <row r="475">
      <c r="B475" s="4" t="s">
        <v>1439</v>
      </c>
      <c r="C475" s="4" t="s">
        <v>13</v>
      </c>
      <c r="D475" s="102" t="s">
        <v>1071</v>
      </c>
      <c r="E475" s="4" t="s">
        <v>584</v>
      </c>
      <c r="F475" s="5">
        <v>1.0</v>
      </c>
      <c r="G475" s="6">
        <v>21816.0</v>
      </c>
      <c r="H475" s="7">
        <v>68174.1</v>
      </c>
      <c r="I475" s="2" t="b">
        <v>1</v>
      </c>
      <c r="J475" s="2" t="s">
        <v>1440</v>
      </c>
      <c r="K475" s="8">
        <v>0.5223</v>
      </c>
      <c r="M475" s="9">
        <v>123481.34</v>
      </c>
      <c r="N475" s="10"/>
    </row>
    <row r="476">
      <c r="B476" s="4" t="s">
        <v>1441</v>
      </c>
      <c r="C476" s="4" t="s">
        <v>13</v>
      </c>
      <c r="D476" s="102" t="s">
        <v>1071</v>
      </c>
      <c r="E476" s="4" t="s">
        <v>662</v>
      </c>
      <c r="F476" s="5">
        <v>1.0</v>
      </c>
      <c r="G476" s="6">
        <v>61084.0</v>
      </c>
      <c r="H476" s="7">
        <v>190887.48</v>
      </c>
      <c r="I476" s="2" t="b">
        <v>1</v>
      </c>
      <c r="J476" s="2" t="s">
        <v>1442</v>
      </c>
      <c r="K476" s="8">
        <v>0.4844</v>
      </c>
      <c r="M476" s="9">
        <v>96888.3</v>
      </c>
      <c r="N476" s="10"/>
    </row>
    <row r="477">
      <c r="B477" s="4" t="s">
        <v>1443</v>
      </c>
      <c r="C477" s="4" t="s">
        <v>13</v>
      </c>
      <c r="D477" s="102" t="s">
        <v>1071</v>
      </c>
      <c r="E477" s="4" t="s">
        <v>665</v>
      </c>
      <c r="F477" s="5">
        <v>1.0</v>
      </c>
      <c r="G477" s="6">
        <v>2880.0</v>
      </c>
      <c r="H477" s="7">
        <v>29996.6</v>
      </c>
      <c r="I477" s="2" t="b">
        <v>1</v>
      </c>
      <c r="J477" s="2" t="s">
        <v>1444</v>
      </c>
      <c r="K477" s="8">
        <v>0.8875</v>
      </c>
      <c r="M477" s="9">
        <v>109306.37</v>
      </c>
      <c r="N477" s="10"/>
    </row>
    <row r="478">
      <c r="B478" s="4" t="s">
        <v>1445</v>
      </c>
      <c r="C478" s="4" t="s">
        <v>13</v>
      </c>
      <c r="D478" s="102" t="s">
        <v>1071</v>
      </c>
      <c r="E478" s="4" t="s">
        <v>670</v>
      </c>
      <c r="F478" s="5">
        <v>1.0</v>
      </c>
      <c r="G478" s="6">
        <v>2072.8</v>
      </c>
      <c r="H478" s="7">
        <v>12953.71</v>
      </c>
      <c r="I478" s="2" t="b">
        <v>1</v>
      </c>
      <c r="J478" s="2" t="s">
        <v>1446</v>
      </c>
      <c r="K478" s="8">
        <v>0.8593</v>
      </c>
      <c r="M478" s="9">
        <v>12575.25</v>
      </c>
      <c r="N478" s="10"/>
    </row>
    <row r="479">
      <c r="B479" s="4" t="s">
        <v>1447</v>
      </c>
      <c r="C479" s="4" t="s">
        <v>13</v>
      </c>
      <c r="D479" s="102" t="s">
        <v>1071</v>
      </c>
      <c r="E479" s="4" t="s">
        <v>674</v>
      </c>
      <c r="F479" s="5">
        <v>1.0</v>
      </c>
      <c r="G479" s="6">
        <v>5820.0</v>
      </c>
      <c r="H479" s="7">
        <v>7499.78</v>
      </c>
      <c r="I479" s="2" t="b">
        <v>1</v>
      </c>
      <c r="J479" s="2" t="s">
        <v>1448</v>
      </c>
      <c r="K479" s="8">
        <v>0.6547</v>
      </c>
      <c r="M479" s="9">
        <v>71818.09</v>
      </c>
      <c r="N479" s="10"/>
    </row>
    <row r="480">
      <c r="B480" s="4" t="s">
        <v>1449</v>
      </c>
      <c r="C480" s="4" t="s">
        <v>13</v>
      </c>
      <c r="D480" s="102" t="s">
        <v>1071</v>
      </c>
      <c r="E480" s="4" t="s">
        <v>679</v>
      </c>
      <c r="F480" s="5">
        <v>1.0</v>
      </c>
      <c r="G480" s="6">
        <v>2836.0</v>
      </c>
      <c r="H480" s="7">
        <v>8863.27</v>
      </c>
      <c r="I480" s="2" t="b">
        <v>1</v>
      </c>
      <c r="J480" s="2" t="s">
        <v>1451</v>
      </c>
      <c r="K480" s="8">
        <v>0.7652</v>
      </c>
      <c r="M480" s="9">
        <v>89374.87</v>
      </c>
      <c r="N480" s="10"/>
    </row>
    <row r="481">
      <c r="B481" s="4" t="s">
        <v>1452</v>
      </c>
      <c r="C481" s="4" t="s">
        <v>13</v>
      </c>
      <c r="D481" s="102" t="s">
        <v>1071</v>
      </c>
      <c r="E481" s="4" t="s">
        <v>685</v>
      </c>
      <c r="F481" s="5">
        <v>1.0</v>
      </c>
      <c r="G481" s="6">
        <v>4020.0</v>
      </c>
      <c r="H481" s="7">
        <v>7499.78</v>
      </c>
      <c r="I481" s="2" t="b">
        <v>1</v>
      </c>
      <c r="J481" s="2" t="s">
        <v>1453</v>
      </c>
      <c r="K481" s="8">
        <v>0.7994</v>
      </c>
      <c r="M481" s="9">
        <v>85185.79</v>
      </c>
      <c r="N481" s="10"/>
    </row>
    <row r="482">
      <c r="B482" s="4" t="s">
        <v>1454</v>
      </c>
      <c r="C482" s="4" t="s">
        <v>13</v>
      </c>
      <c r="D482" s="102" t="s">
        <v>1071</v>
      </c>
      <c r="E482" s="4" t="s">
        <v>589</v>
      </c>
      <c r="F482" s="5">
        <v>1.0</v>
      </c>
      <c r="G482" s="6">
        <v>45551.2</v>
      </c>
      <c r="H482" s="7">
        <v>65447.14</v>
      </c>
      <c r="I482" s="2" t="b">
        <v>1</v>
      </c>
      <c r="J482" s="2" t="s">
        <v>1455</v>
      </c>
      <c r="K482" s="8">
        <v>0.8219</v>
      </c>
      <c r="M482" s="9">
        <v>20788.23</v>
      </c>
      <c r="N482" s="10"/>
    </row>
    <row r="483">
      <c r="B483" s="4" t="s">
        <v>1456</v>
      </c>
      <c r="C483" s="4" t="s">
        <v>13</v>
      </c>
      <c r="D483" s="102" t="s">
        <v>1071</v>
      </c>
      <c r="E483" s="4" t="s">
        <v>694</v>
      </c>
      <c r="F483" s="5">
        <v>1.0</v>
      </c>
      <c r="G483" s="6">
        <v>1.0</v>
      </c>
      <c r="H483" s="7">
        <v>65447.14</v>
      </c>
      <c r="I483" s="2" t="b">
        <v>1</v>
      </c>
      <c r="J483" s="2" t="s">
        <v>1458</v>
      </c>
      <c r="K483" s="8">
        <v>0.6644</v>
      </c>
      <c r="M483" s="9">
        <v>78155.09</v>
      </c>
      <c r="N483" s="10"/>
    </row>
    <row r="484">
      <c r="B484" s="4" t="s">
        <v>1459</v>
      </c>
      <c r="C484" s="4" t="s">
        <v>13</v>
      </c>
      <c r="D484" s="102" t="s">
        <v>1071</v>
      </c>
      <c r="E484" s="4" t="s">
        <v>597</v>
      </c>
      <c r="F484" s="5">
        <v>1.0</v>
      </c>
      <c r="G484" s="6">
        <v>67192.0</v>
      </c>
      <c r="H484" s="7">
        <v>109078.56</v>
      </c>
      <c r="I484" s="2" t="b">
        <v>1</v>
      </c>
      <c r="J484" s="2" t="s">
        <v>1460</v>
      </c>
      <c r="K484" s="8">
        <v>0.817</v>
      </c>
      <c r="M484" s="9">
        <v>4888.91</v>
      </c>
      <c r="N484" s="10"/>
    </row>
    <row r="485">
      <c r="B485" s="4" t="s">
        <v>1461</v>
      </c>
      <c r="C485" s="4" t="s">
        <v>13</v>
      </c>
      <c r="D485" s="102" t="s">
        <v>1071</v>
      </c>
      <c r="E485" s="4" t="s">
        <v>602</v>
      </c>
      <c r="F485" s="5">
        <v>1.0</v>
      </c>
      <c r="G485" s="6">
        <v>13635.2</v>
      </c>
      <c r="H485" s="7">
        <v>34087.05</v>
      </c>
      <c r="I485" s="2" t="b">
        <v>1</v>
      </c>
      <c r="J485" s="2" t="s">
        <v>1463</v>
      </c>
      <c r="K485" s="8">
        <v>0.7611</v>
      </c>
      <c r="M485" s="9">
        <v>4786.79</v>
      </c>
      <c r="N485" s="10"/>
    </row>
    <row r="486">
      <c r="B486" s="4" t="s">
        <v>1464</v>
      </c>
      <c r="C486" s="4" t="s">
        <v>13</v>
      </c>
      <c r="D486" s="102" t="s">
        <v>1071</v>
      </c>
      <c r="E486" s="4" t="s">
        <v>607</v>
      </c>
      <c r="F486" s="5">
        <v>1.0</v>
      </c>
      <c r="G486" s="6">
        <v>1.0</v>
      </c>
      <c r="H486" s="7">
        <v>27269.64</v>
      </c>
      <c r="I486" s="2" t="b">
        <v>1</v>
      </c>
      <c r="J486" s="2" t="s">
        <v>1465</v>
      </c>
      <c r="K486" s="8">
        <v>0.969</v>
      </c>
      <c r="M486" s="9">
        <v>5836.15</v>
      </c>
      <c r="N486" s="10"/>
    </row>
    <row r="487">
      <c r="B487" s="4" t="s">
        <v>1466</v>
      </c>
      <c r="C487" s="4" t="s">
        <v>13</v>
      </c>
      <c r="D487" s="102" t="s">
        <v>1071</v>
      </c>
      <c r="E487" s="4" t="s">
        <v>611</v>
      </c>
      <c r="F487" s="5">
        <v>1.0</v>
      </c>
      <c r="G487" s="6">
        <v>142347.2</v>
      </c>
      <c r="H487" s="7">
        <v>204522.3</v>
      </c>
      <c r="I487" s="2" t="b">
        <v>1</v>
      </c>
      <c r="J487" s="2" t="s">
        <v>1468</v>
      </c>
      <c r="K487" s="8">
        <v>0.6349</v>
      </c>
      <c r="M487" s="9">
        <v>30413.75</v>
      </c>
      <c r="N487" s="10"/>
    </row>
    <row r="488">
      <c r="B488" s="4" t="s">
        <v>1469</v>
      </c>
      <c r="C488" s="4" t="s">
        <v>13</v>
      </c>
      <c r="D488" s="102" t="s">
        <v>1071</v>
      </c>
      <c r="E488" s="4" t="s">
        <v>715</v>
      </c>
      <c r="F488" s="5">
        <v>1.0</v>
      </c>
      <c r="G488" s="6">
        <v>1.0</v>
      </c>
      <c r="H488" s="7">
        <v>272696.4</v>
      </c>
      <c r="I488" s="2" t="b">
        <v>1</v>
      </c>
      <c r="J488" s="2" t="s">
        <v>1470</v>
      </c>
      <c r="K488" s="8">
        <v>0.999</v>
      </c>
      <c r="M488" s="9">
        <v>1.0</v>
      </c>
      <c r="N488" s="10"/>
    </row>
    <row r="489">
      <c r="B489" s="4" t="s">
        <v>1471</v>
      </c>
      <c r="C489" s="4" t="s">
        <v>13</v>
      </c>
      <c r="D489" s="102" t="s">
        <v>1071</v>
      </c>
      <c r="E489" s="4" t="s">
        <v>720</v>
      </c>
      <c r="F489" s="5">
        <v>1.0</v>
      </c>
      <c r="G489" s="6">
        <v>1.0</v>
      </c>
      <c r="H489" s="7">
        <v>272696.4</v>
      </c>
      <c r="I489" s="2" t="b">
        <v>1</v>
      </c>
      <c r="J489" s="2" t="s">
        <v>1470</v>
      </c>
      <c r="K489" s="8">
        <v>0.999</v>
      </c>
      <c r="M489" s="9">
        <v>1.0</v>
      </c>
      <c r="N489" s="10"/>
    </row>
    <row r="490">
      <c r="B490" s="4" t="s">
        <v>1473</v>
      </c>
      <c r="C490" s="4" t="s">
        <v>13</v>
      </c>
      <c r="D490" s="102" t="s">
        <v>1071</v>
      </c>
      <c r="E490" s="4" t="s">
        <v>723</v>
      </c>
      <c r="F490" s="5">
        <v>1.0</v>
      </c>
      <c r="G490" s="6">
        <v>142347.2</v>
      </c>
      <c r="H490" s="7">
        <v>204522.3</v>
      </c>
      <c r="I490" s="2" t="b">
        <v>1</v>
      </c>
      <c r="J490" s="2" t="s">
        <v>1383</v>
      </c>
      <c r="K490" s="8">
        <v>1.0</v>
      </c>
      <c r="M490" s="9">
        <v>1.0</v>
      </c>
      <c r="N490" s="10"/>
    </row>
    <row r="491">
      <c r="B491" s="4" t="s">
        <v>1474</v>
      </c>
      <c r="C491" s="4" t="s">
        <v>13</v>
      </c>
      <c r="D491" s="102" t="s">
        <v>1071</v>
      </c>
      <c r="E491" s="4" t="s">
        <v>616</v>
      </c>
      <c r="F491" s="5">
        <v>1.0</v>
      </c>
      <c r="G491" s="6">
        <v>1.0</v>
      </c>
      <c r="H491" s="7">
        <v>68174.1</v>
      </c>
      <c r="I491" s="2" t="b">
        <v>1</v>
      </c>
      <c r="J491" s="2" t="s">
        <v>1475</v>
      </c>
      <c r="K491" s="8">
        <v>0.9302</v>
      </c>
      <c r="M491" s="9">
        <v>444.81</v>
      </c>
      <c r="N491" s="10"/>
    </row>
    <row r="492">
      <c r="B492" s="4" t="s">
        <v>1476</v>
      </c>
      <c r="C492" s="4" t="s">
        <v>13</v>
      </c>
      <c r="D492" s="102" t="s">
        <v>1071</v>
      </c>
      <c r="E492" s="4" t="s">
        <v>731</v>
      </c>
      <c r="F492" s="5">
        <v>1.0</v>
      </c>
      <c r="G492" s="6">
        <v>1.0</v>
      </c>
      <c r="H492" s="7">
        <v>68174.1</v>
      </c>
      <c r="I492" s="2" t="b">
        <v>1</v>
      </c>
      <c r="J492" s="2" t="s">
        <v>1477</v>
      </c>
      <c r="K492" s="8">
        <v>0.764</v>
      </c>
      <c r="M492" s="9">
        <v>5651.8</v>
      </c>
      <c r="N492" s="10"/>
    </row>
    <row r="493">
      <c r="B493" s="4" t="s">
        <v>1478</v>
      </c>
      <c r="C493" s="4" t="s">
        <v>13</v>
      </c>
      <c r="D493" s="102" t="s">
        <v>1071</v>
      </c>
      <c r="E493" s="4" t="s">
        <v>620</v>
      </c>
      <c r="F493" s="5">
        <v>1.0</v>
      </c>
      <c r="G493" s="6">
        <v>2127.2</v>
      </c>
      <c r="H493" s="7">
        <v>88626.33</v>
      </c>
      <c r="I493" s="2" t="b">
        <v>1</v>
      </c>
      <c r="J493" s="2" t="s">
        <v>1479</v>
      </c>
      <c r="K493" s="8">
        <v>0.7871</v>
      </c>
      <c r="M493" s="9">
        <v>1261.11</v>
      </c>
      <c r="N493" s="10"/>
    </row>
    <row r="494">
      <c r="B494" s="4" t="s">
        <v>1480</v>
      </c>
      <c r="C494" s="4" t="s">
        <v>13</v>
      </c>
      <c r="D494" s="102" t="s">
        <v>1071</v>
      </c>
      <c r="E494" s="4" t="s">
        <v>624</v>
      </c>
      <c r="F494" s="5">
        <v>1.0</v>
      </c>
      <c r="G494" s="6">
        <v>5366.4</v>
      </c>
      <c r="H494" s="7">
        <v>55902.76</v>
      </c>
      <c r="I494" s="2" t="b">
        <v>1</v>
      </c>
      <c r="J494" s="2" t="s">
        <v>1481</v>
      </c>
      <c r="K494" s="8">
        <v>0.9999</v>
      </c>
      <c r="M494" s="9">
        <v>1.0</v>
      </c>
      <c r="N494" s="10"/>
    </row>
    <row r="495">
      <c r="B495" s="4" t="s">
        <v>1482</v>
      </c>
      <c r="C495" s="4" t="s">
        <v>13</v>
      </c>
      <c r="D495" s="102" t="s">
        <v>1071</v>
      </c>
      <c r="E495" s="4" t="s">
        <v>630</v>
      </c>
      <c r="F495" s="5">
        <v>1.0</v>
      </c>
      <c r="G495" s="6">
        <v>7853.6</v>
      </c>
      <c r="H495" s="7">
        <v>49085.35</v>
      </c>
      <c r="I495" s="2" t="b">
        <v>1</v>
      </c>
      <c r="J495" s="2" t="s">
        <v>1483</v>
      </c>
      <c r="K495" s="8">
        <v>0.6883</v>
      </c>
      <c r="M495" s="9">
        <v>3654.03</v>
      </c>
      <c r="N495" s="10"/>
    </row>
    <row r="496">
      <c r="B496" s="4" t="s">
        <v>1484</v>
      </c>
      <c r="C496" s="4" t="s">
        <v>13</v>
      </c>
      <c r="D496" s="102" t="s">
        <v>1071</v>
      </c>
      <c r="E496" s="4" t="s">
        <v>747</v>
      </c>
      <c r="F496" s="5">
        <v>1.0</v>
      </c>
      <c r="G496" s="6">
        <v>1.0</v>
      </c>
      <c r="H496" s="7">
        <v>2726.96</v>
      </c>
      <c r="I496" s="2" t="b">
        <v>1</v>
      </c>
      <c r="J496" s="2" t="s">
        <v>1485</v>
      </c>
      <c r="K496" s="8">
        <v>0.9484</v>
      </c>
      <c r="M496" s="9">
        <v>1665.87</v>
      </c>
      <c r="N496" s="10"/>
    </row>
    <row r="497">
      <c r="B497" s="4" t="s">
        <v>1486</v>
      </c>
      <c r="C497" s="4" t="s">
        <v>13</v>
      </c>
      <c r="D497" s="102" t="s">
        <v>1071</v>
      </c>
      <c r="E497" s="4" t="s">
        <v>752</v>
      </c>
      <c r="F497" s="5">
        <v>1.0</v>
      </c>
      <c r="G497" s="6">
        <v>49347.2</v>
      </c>
      <c r="H497" s="7">
        <v>70901.06</v>
      </c>
      <c r="I497" s="2" t="b">
        <v>1</v>
      </c>
      <c r="J497" s="2" t="s">
        <v>1487</v>
      </c>
      <c r="K497" s="8">
        <v>0.9529</v>
      </c>
      <c r="M497" s="9">
        <v>1839.88</v>
      </c>
      <c r="N497" s="10"/>
    </row>
    <row r="498">
      <c r="B498" s="4" t="s">
        <v>1488</v>
      </c>
      <c r="C498" s="4" t="s">
        <v>13</v>
      </c>
      <c r="D498" s="102" t="s">
        <v>1071</v>
      </c>
      <c r="E498" s="4" t="s">
        <v>757</v>
      </c>
      <c r="F498" s="5">
        <v>1.0</v>
      </c>
      <c r="G498" s="6">
        <v>47776.8</v>
      </c>
      <c r="H498" s="7">
        <v>99534.19</v>
      </c>
      <c r="I498" s="2" t="b">
        <v>1</v>
      </c>
      <c r="J498" s="2" t="s">
        <v>1489</v>
      </c>
      <c r="K498" s="8">
        <v>1.0</v>
      </c>
      <c r="M498" s="9">
        <v>1.0</v>
      </c>
      <c r="N498" s="10"/>
    </row>
    <row r="499">
      <c r="B499" s="4" t="s">
        <v>1490</v>
      </c>
      <c r="C499" s="4" t="s">
        <v>13</v>
      </c>
      <c r="D499" s="102" t="s">
        <v>1071</v>
      </c>
      <c r="E499" s="4" t="s">
        <v>635</v>
      </c>
      <c r="F499" s="5">
        <v>1.0</v>
      </c>
      <c r="G499" s="6">
        <v>45812.8</v>
      </c>
      <c r="H499" s="7">
        <v>95443.74</v>
      </c>
      <c r="I499" s="2" t="b">
        <v>1</v>
      </c>
      <c r="J499" s="2" t="s">
        <v>1491</v>
      </c>
      <c r="K499" s="8">
        <v>1.0</v>
      </c>
      <c r="M499" s="9">
        <v>1.0</v>
      </c>
      <c r="N499" s="10"/>
    </row>
    <row r="500">
      <c r="B500" s="4" t="s">
        <v>1492</v>
      </c>
      <c r="C500" s="4" t="s">
        <v>13</v>
      </c>
      <c r="D500" s="102" t="s">
        <v>1071</v>
      </c>
      <c r="E500" s="4" t="s">
        <v>640</v>
      </c>
      <c r="F500" s="5">
        <v>1.0</v>
      </c>
      <c r="G500" s="6">
        <v>1047.2</v>
      </c>
      <c r="H500" s="7">
        <v>43631.42</v>
      </c>
      <c r="I500" s="2" t="b">
        <v>1</v>
      </c>
      <c r="J500" s="2" t="s">
        <v>1493</v>
      </c>
      <c r="K500" s="8">
        <v>0.9686</v>
      </c>
      <c r="M500" s="9">
        <v>45420.59</v>
      </c>
      <c r="N500" s="10"/>
    </row>
    <row r="501">
      <c r="B501" s="4" t="s">
        <v>1494</v>
      </c>
      <c r="C501" s="4" t="s">
        <v>13</v>
      </c>
      <c r="D501" s="102" t="s">
        <v>1071</v>
      </c>
      <c r="E501" s="4" t="s">
        <v>767</v>
      </c>
      <c r="F501" s="5">
        <v>1.0</v>
      </c>
      <c r="G501" s="6">
        <v>33857.6</v>
      </c>
      <c r="H501" s="7">
        <v>43631.42</v>
      </c>
      <c r="I501" s="2" t="b">
        <v>1</v>
      </c>
      <c r="J501" s="2" t="s">
        <v>1495</v>
      </c>
      <c r="K501" s="8">
        <v>0.9424</v>
      </c>
      <c r="M501" s="9">
        <v>96216.14</v>
      </c>
      <c r="N501" s="10"/>
    </row>
    <row r="502">
      <c r="B502" s="4" t="s">
        <v>1496</v>
      </c>
      <c r="C502" s="4" t="s">
        <v>13</v>
      </c>
      <c r="D502" s="102" t="s">
        <v>1071</v>
      </c>
      <c r="E502" s="4" t="s">
        <v>775</v>
      </c>
      <c r="F502" s="5">
        <v>1.0</v>
      </c>
      <c r="G502" s="6">
        <v>99480.0</v>
      </c>
      <c r="H502" s="7">
        <v>1036246.32</v>
      </c>
      <c r="I502" s="2" t="b">
        <v>1</v>
      </c>
      <c r="J502" s="2" t="s">
        <v>1497</v>
      </c>
      <c r="K502" s="8">
        <v>0.5967</v>
      </c>
      <c r="M502" s="9">
        <v>47936.25</v>
      </c>
      <c r="N502" s="10"/>
    </row>
    <row r="503">
      <c r="B503" s="4" t="s">
        <v>1499</v>
      </c>
      <c r="C503" s="4" t="s">
        <v>13</v>
      </c>
      <c r="D503" s="102" t="s">
        <v>1071</v>
      </c>
      <c r="E503" s="4" t="s">
        <v>778</v>
      </c>
      <c r="F503" s="5">
        <v>1.0</v>
      </c>
      <c r="G503" s="6">
        <v>104715.2</v>
      </c>
      <c r="H503" s="7">
        <v>654471.36</v>
      </c>
      <c r="I503" s="2" t="b">
        <v>1</v>
      </c>
      <c r="J503" s="2" t="s">
        <v>1500</v>
      </c>
      <c r="K503" s="8">
        <v>0.8962</v>
      </c>
      <c r="M503" s="9">
        <v>7707.83</v>
      </c>
      <c r="N503" s="10"/>
    </row>
    <row r="504">
      <c r="B504" s="4" t="s">
        <v>1501</v>
      </c>
      <c r="C504" s="4" t="s">
        <v>13</v>
      </c>
      <c r="D504" s="102" t="s">
        <v>1071</v>
      </c>
      <c r="E504" s="4" t="s">
        <v>782</v>
      </c>
      <c r="F504" s="5">
        <v>1.0</v>
      </c>
      <c r="G504" s="6">
        <v>1.0</v>
      </c>
      <c r="H504" s="7">
        <v>190887.48</v>
      </c>
      <c r="I504" s="2" t="b">
        <v>1</v>
      </c>
      <c r="J504" s="2" t="s">
        <v>1497</v>
      </c>
      <c r="K504" s="8">
        <v>0.5967</v>
      </c>
      <c r="M504" s="9">
        <v>47936.25</v>
      </c>
      <c r="N504" s="10"/>
    </row>
    <row r="505">
      <c r="B505" s="4" t="s">
        <v>1502</v>
      </c>
      <c r="C505" s="4" t="s">
        <v>13</v>
      </c>
      <c r="D505" s="102" t="s">
        <v>1071</v>
      </c>
      <c r="E505" s="4" t="s">
        <v>646</v>
      </c>
      <c r="F505" s="5">
        <v>1.0</v>
      </c>
      <c r="G505" s="6">
        <v>1.0</v>
      </c>
      <c r="H505" s="7">
        <v>1499830.2</v>
      </c>
      <c r="I505" s="2" t="b">
        <v>1</v>
      </c>
      <c r="J505" s="2" t="s">
        <v>1503</v>
      </c>
      <c r="K505" s="8">
        <v>0.7169</v>
      </c>
      <c r="M505" s="9">
        <v>12987.76</v>
      </c>
      <c r="N505" s="10"/>
    </row>
    <row r="506">
      <c r="B506" s="4" t="s">
        <v>1504</v>
      </c>
      <c r="C506" s="4" t="s">
        <v>13</v>
      </c>
      <c r="D506" s="102" t="s">
        <v>1071</v>
      </c>
      <c r="E506" s="4" t="s">
        <v>650</v>
      </c>
      <c r="F506" s="5">
        <v>1.0</v>
      </c>
      <c r="G506" s="6">
        <v>42540.8</v>
      </c>
      <c r="H506" s="7">
        <v>1772526.6</v>
      </c>
      <c r="I506" s="2" t="b">
        <v>1</v>
      </c>
      <c r="J506" s="2" t="s">
        <v>1506</v>
      </c>
      <c r="K506" s="8">
        <v>1.0</v>
      </c>
      <c r="M506" s="9">
        <v>1.0</v>
      </c>
      <c r="N506" s="10"/>
    </row>
    <row r="507">
      <c r="B507" s="4" t="s">
        <v>1507</v>
      </c>
      <c r="C507" s="4" t="s">
        <v>13</v>
      </c>
      <c r="D507" s="102" t="s">
        <v>1071</v>
      </c>
      <c r="E507" s="4" t="s">
        <v>656</v>
      </c>
      <c r="F507" s="5">
        <v>1.0</v>
      </c>
      <c r="G507" s="6">
        <v>45496.8</v>
      </c>
      <c r="H507" s="7">
        <v>58629.73</v>
      </c>
      <c r="I507" s="2" t="b">
        <v>1</v>
      </c>
      <c r="J507" s="2" t="s">
        <v>1508</v>
      </c>
      <c r="K507" s="8">
        <v>0.9673</v>
      </c>
      <c r="M507" s="9">
        <v>42666.36</v>
      </c>
      <c r="N507" s="10"/>
    </row>
    <row r="508">
      <c r="B508" s="4" t="s">
        <v>1509</v>
      </c>
      <c r="C508" s="4" t="s">
        <v>13</v>
      </c>
      <c r="D508" s="102" t="s">
        <v>1071</v>
      </c>
      <c r="E508" s="4" t="s">
        <v>661</v>
      </c>
      <c r="F508" s="5">
        <v>1.0</v>
      </c>
      <c r="G508" s="6">
        <v>1.0</v>
      </c>
      <c r="H508" s="7">
        <v>25906.16</v>
      </c>
      <c r="I508" s="2" t="b">
        <v>1</v>
      </c>
      <c r="J508" s="2" t="s">
        <v>1510</v>
      </c>
      <c r="K508" s="8">
        <v>1.0</v>
      </c>
      <c r="M508" s="9">
        <v>1.0</v>
      </c>
      <c r="N508" s="10"/>
    </row>
    <row r="509">
      <c r="B509" s="4" t="s">
        <v>1511</v>
      </c>
      <c r="C509" s="4" t="s">
        <v>13</v>
      </c>
      <c r="D509" s="102" t="s">
        <v>1071</v>
      </c>
      <c r="E509" s="4" t="s">
        <v>666</v>
      </c>
      <c r="F509" s="5">
        <v>1.0</v>
      </c>
      <c r="G509" s="6">
        <v>102316.0</v>
      </c>
      <c r="H509" s="7">
        <v>190887.48</v>
      </c>
      <c r="I509" s="2" t="b">
        <v>1</v>
      </c>
      <c r="J509" s="2" t="s">
        <v>1513</v>
      </c>
      <c r="K509" s="8">
        <v>0.9999</v>
      </c>
      <c r="M509" s="9">
        <v>1.0</v>
      </c>
      <c r="N509" s="10"/>
    </row>
    <row r="510">
      <c r="B510" s="4" t="s">
        <v>1514</v>
      </c>
      <c r="C510" s="4" t="s">
        <v>13</v>
      </c>
      <c r="D510" s="102" t="s">
        <v>1071</v>
      </c>
      <c r="E510" s="4" t="s">
        <v>806</v>
      </c>
      <c r="F510" s="5">
        <v>1.0</v>
      </c>
      <c r="G510" s="6">
        <v>1.0</v>
      </c>
      <c r="H510" s="7">
        <v>40904.46</v>
      </c>
      <c r="I510" s="2" t="b">
        <v>1</v>
      </c>
      <c r="J510" s="2" t="s">
        <v>1515</v>
      </c>
      <c r="K510" s="8">
        <v>0.6626</v>
      </c>
      <c r="M510" s="9">
        <v>4652.61</v>
      </c>
      <c r="N510" s="10"/>
    </row>
    <row r="511">
      <c r="B511" s="4" t="s">
        <v>1516</v>
      </c>
      <c r="C511" s="4" t="s">
        <v>13</v>
      </c>
      <c r="D511" s="102" t="s">
        <v>1071</v>
      </c>
      <c r="E511" s="4" t="s">
        <v>809</v>
      </c>
      <c r="F511" s="5">
        <v>1.0</v>
      </c>
      <c r="G511" s="6">
        <v>40904.8</v>
      </c>
      <c r="H511" s="7">
        <v>102261.15</v>
      </c>
      <c r="I511" s="2" t="b">
        <v>1</v>
      </c>
      <c r="J511" s="2" t="s">
        <v>1517</v>
      </c>
      <c r="K511" s="8">
        <v>0.9999</v>
      </c>
      <c r="M511" s="9">
        <v>1.0</v>
      </c>
      <c r="N511" s="10"/>
    </row>
    <row r="512">
      <c r="B512" s="4" t="s">
        <v>1519</v>
      </c>
      <c r="C512" s="4" t="s">
        <v>13</v>
      </c>
      <c r="D512" s="102" t="s">
        <v>1071</v>
      </c>
      <c r="E512" s="4" t="s">
        <v>672</v>
      </c>
      <c r="F512" s="5">
        <v>1.0</v>
      </c>
      <c r="G512" s="6">
        <v>7635.2</v>
      </c>
      <c r="H512" s="7">
        <v>19088.75</v>
      </c>
      <c r="I512" s="2" t="b">
        <v>1</v>
      </c>
      <c r="J512" s="2" t="s">
        <v>1517</v>
      </c>
      <c r="K512" s="8">
        <v>0.9999</v>
      </c>
      <c r="M512" s="9">
        <v>1.0</v>
      </c>
      <c r="N512" s="10"/>
    </row>
    <row r="513">
      <c r="B513" s="4" t="s">
        <v>1520</v>
      </c>
      <c r="C513" s="4" t="s">
        <v>13</v>
      </c>
      <c r="D513" s="102" t="s">
        <v>1071</v>
      </c>
      <c r="E513" s="4" t="s">
        <v>815</v>
      </c>
      <c r="F513" s="5">
        <v>1.0</v>
      </c>
      <c r="G513" s="6">
        <v>1.0</v>
      </c>
      <c r="H513" s="7">
        <v>12271.34</v>
      </c>
      <c r="I513" s="2" t="b">
        <v>1</v>
      </c>
      <c r="J513" s="2" t="s">
        <v>1521</v>
      </c>
      <c r="K513" s="8">
        <v>0.6349</v>
      </c>
      <c r="M513" s="9">
        <v>31466.02</v>
      </c>
      <c r="N513" s="10"/>
    </row>
    <row r="514">
      <c r="B514" s="4" t="s">
        <v>1523</v>
      </c>
      <c r="C514" s="4" t="s">
        <v>13</v>
      </c>
      <c r="D514" s="102" t="s">
        <v>1071</v>
      </c>
      <c r="E514" s="4" t="s">
        <v>819</v>
      </c>
      <c r="F514" s="5">
        <v>1.0</v>
      </c>
      <c r="G514" s="6">
        <v>13120.0</v>
      </c>
      <c r="H514" s="7">
        <v>16907.43</v>
      </c>
      <c r="I514" s="2" t="b">
        <v>1</v>
      </c>
      <c r="J514" s="2" t="s">
        <v>783</v>
      </c>
      <c r="K514" s="8">
        <v>1.0</v>
      </c>
      <c r="M514" s="9">
        <v>1.0</v>
      </c>
      <c r="N514" s="10"/>
    </row>
    <row r="515">
      <c r="B515" s="4" t="s">
        <v>1524</v>
      </c>
      <c r="C515" s="4" t="s">
        <v>13</v>
      </c>
      <c r="D515" s="102" t="s">
        <v>1071</v>
      </c>
      <c r="E515" s="4" t="s">
        <v>822</v>
      </c>
      <c r="F515" s="5">
        <v>1.0</v>
      </c>
      <c r="G515" s="6">
        <v>14812.8</v>
      </c>
      <c r="H515" s="7">
        <v>19088.75</v>
      </c>
      <c r="I515" s="2" t="b">
        <v>1</v>
      </c>
      <c r="J515" s="2" t="s">
        <v>465</v>
      </c>
      <c r="K515" s="8">
        <v>1.0</v>
      </c>
      <c r="M515" s="9">
        <v>1.0</v>
      </c>
      <c r="N515" s="10"/>
    </row>
    <row r="516">
      <c r="B516" s="4" t="s">
        <v>1527</v>
      </c>
      <c r="C516" s="4" t="s">
        <v>13</v>
      </c>
      <c r="D516" s="102" t="s">
        <v>1071</v>
      </c>
      <c r="E516" s="4" t="s">
        <v>825</v>
      </c>
      <c r="F516" s="5">
        <v>1.0</v>
      </c>
      <c r="G516" s="6">
        <v>16928.8</v>
      </c>
      <c r="H516" s="7">
        <v>21815.71</v>
      </c>
      <c r="I516" s="2" t="b">
        <v>1</v>
      </c>
      <c r="J516" s="2" t="s">
        <v>783</v>
      </c>
      <c r="K516" s="8">
        <v>1.0</v>
      </c>
      <c r="M516" s="9">
        <v>1.0</v>
      </c>
      <c r="N516" s="10"/>
    </row>
    <row r="517">
      <c r="B517" s="4" t="s">
        <v>1528</v>
      </c>
      <c r="C517" s="4" t="s">
        <v>13</v>
      </c>
      <c r="D517" s="102" t="s">
        <v>1071</v>
      </c>
      <c r="E517" s="4" t="s">
        <v>828</v>
      </c>
      <c r="F517" s="5">
        <v>1.0</v>
      </c>
      <c r="G517" s="6">
        <v>38177.6</v>
      </c>
      <c r="H517" s="7">
        <v>95443.74</v>
      </c>
      <c r="I517" s="2" t="b">
        <v>1</v>
      </c>
      <c r="J517" s="2" t="s">
        <v>1529</v>
      </c>
      <c r="K517" s="8">
        <v>0.881</v>
      </c>
      <c r="M517" s="9">
        <v>16410.0</v>
      </c>
      <c r="N517" s="10"/>
    </row>
    <row r="518">
      <c r="B518" s="4" t="s">
        <v>1530</v>
      </c>
      <c r="C518" s="4" t="s">
        <v>13</v>
      </c>
      <c r="D518" s="102" t="s">
        <v>1071</v>
      </c>
      <c r="E518" s="4" t="s">
        <v>678</v>
      </c>
      <c r="F518" s="5">
        <v>1.0</v>
      </c>
      <c r="G518" s="6">
        <v>21270.4</v>
      </c>
      <c r="H518" s="7">
        <v>886263.3</v>
      </c>
      <c r="I518" s="2" t="b">
        <v>1</v>
      </c>
      <c r="J518" s="2" t="s">
        <v>1532</v>
      </c>
      <c r="K518" s="8">
        <v>1.0</v>
      </c>
      <c r="M518" s="9">
        <v>1.0</v>
      </c>
      <c r="N518" s="10"/>
    </row>
    <row r="519">
      <c r="B519" s="4" t="s">
        <v>1533</v>
      </c>
      <c r="C519" s="4" t="s">
        <v>13</v>
      </c>
      <c r="D519" s="102" t="s">
        <v>1071</v>
      </c>
      <c r="E519" s="4" t="s">
        <v>834</v>
      </c>
      <c r="F519" s="5">
        <v>1.0</v>
      </c>
      <c r="G519" s="6">
        <v>11344.0</v>
      </c>
      <c r="H519" s="7">
        <v>70901.06</v>
      </c>
      <c r="I519" s="2" t="b">
        <v>1</v>
      </c>
      <c r="J519" s="2" t="s">
        <v>1534</v>
      </c>
      <c r="K519" s="8">
        <v>1.0</v>
      </c>
      <c r="M519" s="9">
        <v>1.0</v>
      </c>
      <c r="N519" s="10"/>
    </row>
    <row r="520">
      <c r="B520" s="4" t="s">
        <v>1535</v>
      </c>
      <c r="C520" s="4" t="s">
        <v>13</v>
      </c>
      <c r="D520" s="102" t="s">
        <v>1071</v>
      </c>
      <c r="E520" s="4" t="s">
        <v>836</v>
      </c>
      <c r="F520" s="5">
        <v>1.0</v>
      </c>
      <c r="G520" s="6">
        <v>6544.8</v>
      </c>
      <c r="H520" s="7">
        <v>40904.46</v>
      </c>
      <c r="I520" s="2" t="b">
        <v>1</v>
      </c>
      <c r="J520" s="2" t="s">
        <v>1536</v>
      </c>
      <c r="K520" s="8">
        <v>0.6997</v>
      </c>
      <c r="M520" s="9">
        <v>20705.0</v>
      </c>
      <c r="N520" s="10"/>
    </row>
    <row r="521">
      <c r="B521" s="4" t="s">
        <v>1537</v>
      </c>
      <c r="C521" s="4" t="s">
        <v>13</v>
      </c>
      <c r="D521" s="102" t="s">
        <v>1071</v>
      </c>
      <c r="E521" s="4" t="s">
        <v>839</v>
      </c>
      <c r="F521" s="5">
        <v>1.0</v>
      </c>
      <c r="G521" s="6">
        <v>35974.4</v>
      </c>
      <c r="H521" s="7">
        <v>46358.39</v>
      </c>
      <c r="I521" s="2" t="b">
        <v>1</v>
      </c>
      <c r="J521" s="2" t="s">
        <v>1538</v>
      </c>
      <c r="K521" s="8">
        <v>1.0</v>
      </c>
      <c r="M521" s="9">
        <v>1.0</v>
      </c>
      <c r="N521" s="10"/>
    </row>
    <row r="522">
      <c r="B522" s="4" t="s">
        <v>1539</v>
      </c>
      <c r="C522" s="4" t="s">
        <v>13</v>
      </c>
      <c r="D522" s="102" t="s">
        <v>1071</v>
      </c>
      <c r="E522" s="4" t="s">
        <v>684</v>
      </c>
      <c r="F522" s="5">
        <v>1.0</v>
      </c>
      <c r="G522" s="6">
        <v>11126.4</v>
      </c>
      <c r="H522" s="7">
        <v>46358.39</v>
      </c>
      <c r="I522" s="2" t="b">
        <v>1</v>
      </c>
      <c r="J522" s="2" t="s">
        <v>783</v>
      </c>
      <c r="K522" s="8">
        <v>1.0</v>
      </c>
      <c r="M522" s="9">
        <v>1.0</v>
      </c>
      <c r="N522" s="10"/>
    </row>
    <row r="523">
      <c r="B523" s="4" t="s">
        <v>1540</v>
      </c>
      <c r="C523" s="4" t="s">
        <v>13</v>
      </c>
      <c r="D523" s="102" t="s">
        <v>1071</v>
      </c>
      <c r="E523" s="4" t="s">
        <v>689</v>
      </c>
      <c r="F523" s="5">
        <v>1.0</v>
      </c>
      <c r="G523" s="6">
        <v>44438.4</v>
      </c>
      <c r="H523" s="7">
        <v>57266.24</v>
      </c>
      <c r="I523" s="2" t="b">
        <v>1</v>
      </c>
      <c r="J523" s="2" t="s">
        <v>783</v>
      </c>
      <c r="K523" s="8">
        <v>1.0</v>
      </c>
      <c r="M523" s="9">
        <v>1.0</v>
      </c>
      <c r="N523" s="10"/>
    </row>
    <row r="524">
      <c r="B524" s="4" t="s">
        <v>1541</v>
      </c>
      <c r="C524" s="4" t="s">
        <v>13</v>
      </c>
      <c r="D524" s="102" t="s">
        <v>1071</v>
      </c>
      <c r="E524" s="4" t="s">
        <v>692</v>
      </c>
      <c r="F524" s="5">
        <v>1.0</v>
      </c>
      <c r="G524" s="6">
        <v>53960.8</v>
      </c>
      <c r="H524" s="7">
        <v>69537.58</v>
      </c>
      <c r="I524" s="2" t="b">
        <v>1</v>
      </c>
      <c r="J524" s="2" t="s">
        <v>1542</v>
      </c>
      <c r="K524" s="8">
        <v>0.8838</v>
      </c>
      <c r="M524" s="9">
        <v>5005.47</v>
      </c>
      <c r="N524" s="10"/>
    </row>
    <row r="525">
      <c r="B525" s="4" t="s">
        <v>1543</v>
      </c>
      <c r="C525" s="4" t="s">
        <v>13</v>
      </c>
      <c r="D525" s="102" t="s">
        <v>1071</v>
      </c>
      <c r="E525" s="4" t="s">
        <v>849</v>
      </c>
      <c r="F525" s="5">
        <v>1.0</v>
      </c>
      <c r="G525" s="6">
        <v>29451.2</v>
      </c>
      <c r="H525" s="7">
        <v>122713.38</v>
      </c>
      <c r="I525" s="2" t="b">
        <v>1</v>
      </c>
      <c r="J525" s="2" t="s">
        <v>1517</v>
      </c>
      <c r="K525" s="8">
        <v>0.9999</v>
      </c>
      <c r="M525" s="9">
        <v>1.0</v>
      </c>
      <c r="N525" s="10"/>
    </row>
    <row r="526">
      <c r="B526" s="4" t="s">
        <v>1544</v>
      </c>
      <c r="C526" s="4" t="s">
        <v>13</v>
      </c>
      <c r="D526" s="102" t="s">
        <v>1071</v>
      </c>
      <c r="E526" s="4" t="s">
        <v>698</v>
      </c>
      <c r="F526" s="5">
        <v>1.0</v>
      </c>
      <c r="G526" s="6">
        <v>1.0</v>
      </c>
      <c r="H526" s="7">
        <v>327235.68</v>
      </c>
      <c r="I526" s="2" t="b">
        <v>1</v>
      </c>
      <c r="J526" s="2" t="s">
        <v>1545</v>
      </c>
      <c r="K526" s="8">
        <v>0.7938</v>
      </c>
      <c r="M526" s="9">
        <v>17767.72</v>
      </c>
      <c r="N526" s="10"/>
    </row>
    <row r="527">
      <c r="B527" s="4" t="s">
        <v>1546</v>
      </c>
      <c r="C527" s="4" t="s">
        <v>13</v>
      </c>
      <c r="D527" s="102" t="s">
        <v>1071</v>
      </c>
      <c r="E527" s="4" t="s">
        <v>702</v>
      </c>
      <c r="F527" s="5">
        <v>1.0</v>
      </c>
      <c r="G527" s="6">
        <v>1.0</v>
      </c>
      <c r="H527" s="7">
        <v>572662.44</v>
      </c>
      <c r="I527" s="2" t="b">
        <v>1</v>
      </c>
      <c r="J527" s="2" t="s">
        <v>783</v>
      </c>
      <c r="K527" s="8">
        <v>1.0</v>
      </c>
      <c r="M527" s="9">
        <v>1.0</v>
      </c>
      <c r="N527" s="10"/>
    </row>
    <row r="528">
      <c r="B528" s="4" t="s">
        <v>1547</v>
      </c>
      <c r="C528" s="4" t="s">
        <v>13</v>
      </c>
      <c r="D528" s="102" t="s">
        <v>1071</v>
      </c>
      <c r="E528" s="4" t="s">
        <v>707</v>
      </c>
      <c r="F528" s="5">
        <v>1.0</v>
      </c>
      <c r="G528" s="6">
        <v>1.0</v>
      </c>
      <c r="H528" s="7">
        <v>76354.99</v>
      </c>
      <c r="I528" s="2" t="b">
        <v>1</v>
      </c>
      <c r="J528" s="2" t="s">
        <v>1548</v>
      </c>
      <c r="K528" s="8">
        <v>0.6472</v>
      </c>
      <c r="M528" s="9">
        <v>9121.78</v>
      </c>
      <c r="N528" s="10"/>
    </row>
    <row r="529">
      <c r="B529" s="4" t="s">
        <v>1549</v>
      </c>
      <c r="C529" s="4" t="s">
        <v>13</v>
      </c>
      <c r="D529" s="102" t="s">
        <v>1071</v>
      </c>
      <c r="E529" s="4" t="s">
        <v>857</v>
      </c>
      <c r="F529" s="5">
        <v>1.0</v>
      </c>
      <c r="G529" s="6">
        <v>1.0</v>
      </c>
      <c r="H529" s="7">
        <v>276786.85</v>
      </c>
      <c r="I529" s="2" t="b">
        <v>1</v>
      </c>
      <c r="J529" s="2" t="s">
        <v>1550</v>
      </c>
      <c r="K529" s="8">
        <v>1.0</v>
      </c>
      <c r="M529" s="9">
        <v>1.0</v>
      </c>
      <c r="N529" s="10"/>
    </row>
    <row r="530">
      <c r="B530" s="4" t="s">
        <v>1551</v>
      </c>
      <c r="C530" s="4" t="s">
        <v>13</v>
      </c>
      <c r="D530" s="102" t="s">
        <v>1071</v>
      </c>
      <c r="E530" s="4" t="s">
        <v>860</v>
      </c>
      <c r="F530" s="5">
        <v>1.0</v>
      </c>
      <c r="G530" s="6">
        <v>720.0</v>
      </c>
      <c r="H530" s="7">
        <v>29996.6</v>
      </c>
      <c r="I530" s="2" t="b">
        <v>1</v>
      </c>
      <c r="J530" s="2" t="s">
        <v>1552</v>
      </c>
      <c r="K530" s="8">
        <v>0.6401</v>
      </c>
      <c r="M530" s="9">
        <v>15505.47</v>
      </c>
      <c r="N530" s="10"/>
    </row>
    <row r="531">
      <c r="B531" s="4" t="s">
        <v>1553</v>
      </c>
      <c r="C531" s="4" t="s">
        <v>13</v>
      </c>
      <c r="D531" s="102" t="s">
        <v>1071</v>
      </c>
      <c r="E531" s="4" t="s">
        <v>710</v>
      </c>
      <c r="F531" s="5">
        <v>1.0</v>
      </c>
      <c r="G531" s="6">
        <v>17016.0</v>
      </c>
      <c r="H531" s="7">
        <v>177252.66</v>
      </c>
      <c r="I531" s="2" t="b">
        <v>1</v>
      </c>
      <c r="J531" s="2" t="s">
        <v>1554</v>
      </c>
      <c r="K531" s="8">
        <v>1.0</v>
      </c>
      <c r="M531" s="9">
        <v>1.0</v>
      </c>
      <c r="N531" s="10"/>
    </row>
    <row r="532">
      <c r="B532" s="4" t="s">
        <v>1555</v>
      </c>
      <c r="C532" s="4" t="s">
        <v>13</v>
      </c>
      <c r="D532" s="102" t="s">
        <v>1071</v>
      </c>
      <c r="E532" s="4" t="s">
        <v>716</v>
      </c>
      <c r="F532" s="5">
        <v>1.0</v>
      </c>
      <c r="G532" s="6">
        <v>13318.4</v>
      </c>
      <c r="H532" s="7">
        <v>554937.17</v>
      </c>
      <c r="I532" s="2" t="b">
        <v>1</v>
      </c>
      <c r="J532" s="2" t="s">
        <v>1538</v>
      </c>
      <c r="K532" s="8">
        <v>1.0</v>
      </c>
      <c r="M532" s="9">
        <v>1.0</v>
      </c>
      <c r="N532" s="10"/>
    </row>
    <row r="533">
      <c r="B533" s="4" t="s">
        <v>1556</v>
      </c>
      <c r="C533" s="4" t="s">
        <v>13</v>
      </c>
      <c r="D533" s="102" t="s">
        <v>1071</v>
      </c>
      <c r="E533" s="4" t="s">
        <v>870</v>
      </c>
      <c r="F533" s="5">
        <v>1.0</v>
      </c>
      <c r="G533" s="6">
        <v>35974.4</v>
      </c>
      <c r="H533" s="7">
        <v>46358.39</v>
      </c>
      <c r="I533" s="2" t="b">
        <v>1</v>
      </c>
      <c r="J533" s="2" t="s">
        <v>1517</v>
      </c>
      <c r="K533" s="8">
        <v>0.9999</v>
      </c>
      <c r="M533" s="9">
        <v>1.0</v>
      </c>
      <c r="N533" s="10"/>
    </row>
    <row r="534">
      <c r="B534" s="4" t="s">
        <v>1557</v>
      </c>
      <c r="C534" s="4" t="s">
        <v>13</v>
      </c>
      <c r="D534" s="102" t="s">
        <v>1071</v>
      </c>
      <c r="E534" s="4" t="s">
        <v>722</v>
      </c>
      <c r="F534" s="5">
        <v>1.0</v>
      </c>
      <c r="G534" s="6">
        <v>64138.4</v>
      </c>
      <c r="H534" s="7">
        <v>668106.18</v>
      </c>
      <c r="I534" s="2" t="b">
        <v>1</v>
      </c>
      <c r="J534" s="2" t="s">
        <v>1558</v>
      </c>
      <c r="K534" s="8">
        <v>1.0</v>
      </c>
      <c r="M534" s="9">
        <v>1.0</v>
      </c>
      <c r="N534" s="10"/>
    </row>
    <row r="535">
      <c r="B535" s="4" t="s">
        <v>1559</v>
      </c>
      <c r="C535" s="4" t="s">
        <v>13</v>
      </c>
      <c r="D535" s="102" t="s">
        <v>1071</v>
      </c>
      <c r="E535" s="4" t="s">
        <v>729</v>
      </c>
      <c r="F535" s="5">
        <v>1.0</v>
      </c>
      <c r="G535" s="6">
        <v>2181.6</v>
      </c>
      <c r="H535" s="7">
        <v>13634.82</v>
      </c>
      <c r="I535" s="2" t="b">
        <v>1</v>
      </c>
      <c r="J535" s="2" t="s">
        <v>276</v>
      </c>
      <c r="K535" s="8">
        <v>1.0</v>
      </c>
      <c r="M535" s="9">
        <v>1.0</v>
      </c>
      <c r="N535" s="10"/>
    </row>
    <row r="536">
      <c r="B536" s="4" t="s">
        <v>1560</v>
      </c>
      <c r="C536" s="4" t="s">
        <v>13</v>
      </c>
      <c r="D536" s="102" t="s">
        <v>1071</v>
      </c>
      <c r="E536" s="4" t="s">
        <v>736</v>
      </c>
      <c r="F536" s="5">
        <v>1.0</v>
      </c>
      <c r="G536" s="6">
        <v>4254.4</v>
      </c>
      <c r="H536" s="7">
        <v>177252.66</v>
      </c>
      <c r="I536" s="2" t="b">
        <v>1</v>
      </c>
      <c r="J536" s="2" t="s">
        <v>1536</v>
      </c>
      <c r="K536" s="8">
        <v>0.6997</v>
      </c>
      <c r="M536" s="9">
        <v>20705.0</v>
      </c>
      <c r="N536" s="10"/>
    </row>
    <row r="537">
      <c r="B537" s="4" t="s">
        <v>1561</v>
      </c>
      <c r="C537" s="4" t="s">
        <v>13</v>
      </c>
      <c r="D537" s="102" t="s">
        <v>1071</v>
      </c>
      <c r="E537" s="4" t="s">
        <v>740</v>
      </c>
      <c r="F537" s="5">
        <v>1.0</v>
      </c>
      <c r="G537" s="6">
        <v>1.0</v>
      </c>
      <c r="H537" s="7">
        <v>818089.2</v>
      </c>
      <c r="I537" s="2" t="b">
        <v>1</v>
      </c>
      <c r="J537" s="2" t="s">
        <v>1562</v>
      </c>
      <c r="K537" s="8">
        <v>0.7221</v>
      </c>
      <c r="M537" s="9">
        <v>33529.09</v>
      </c>
      <c r="N537" s="10"/>
    </row>
    <row r="538">
      <c r="B538" s="4" t="s">
        <v>1563</v>
      </c>
      <c r="C538" s="4" t="s">
        <v>13</v>
      </c>
      <c r="D538" s="102" t="s">
        <v>1071</v>
      </c>
      <c r="E538" s="4" t="s">
        <v>746</v>
      </c>
      <c r="F538" s="5">
        <v>1.0</v>
      </c>
      <c r="G538" s="6">
        <v>30105.6</v>
      </c>
      <c r="H538" s="7">
        <v>313600.86</v>
      </c>
      <c r="I538" s="2" t="b">
        <v>1</v>
      </c>
      <c r="J538" s="2" t="s">
        <v>1558</v>
      </c>
      <c r="K538" s="8">
        <v>1.0</v>
      </c>
      <c r="M538" s="9">
        <v>1.0</v>
      </c>
      <c r="N538" s="10"/>
    </row>
    <row r="539">
      <c r="B539" s="4" t="s">
        <v>1564</v>
      </c>
      <c r="C539" s="4" t="s">
        <v>13</v>
      </c>
      <c r="D539" s="102" t="s">
        <v>1071</v>
      </c>
      <c r="E539" s="4" t="s">
        <v>753</v>
      </c>
      <c r="F539" s="5">
        <v>1.0</v>
      </c>
      <c r="G539" s="6">
        <v>69810.4</v>
      </c>
      <c r="H539" s="7">
        <v>436314.24</v>
      </c>
      <c r="I539" s="2" t="b">
        <v>1</v>
      </c>
      <c r="J539" s="2" t="s">
        <v>1538</v>
      </c>
      <c r="K539" s="8">
        <v>1.0</v>
      </c>
      <c r="M539" s="9">
        <v>1.0</v>
      </c>
      <c r="N539" s="10"/>
    </row>
    <row r="540">
      <c r="B540" s="4" t="s">
        <v>1565</v>
      </c>
      <c r="C540" s="4" t="s">
        <v>13</v>
      </c>
      <c r="D540" s="102" t="s">
        <v>1071</v>
      </c>
      <c r="E540" s="4" t="s">
        <v>758</v>
      </c>
      <c r="F540" s="5">
        <v>1.0</v>
      </c>
      <c r="G540" s="6">
        <v>1.0</v>
      </c>
      <c r="H540" s="7">
        <v>10907.86</v>
      </c>
      <c r="I540" s="2" t="b">
        <v>1</v>
      </c>
      <c r="J540" s="2" t="s">
        <v>1517</v>
      </c>
      <c r="K540" s="8">
        <v>0.9999</v>
      </c>
      <c r="M540" s="9">
        <v>1.0</v>
      </c>
      <c r="N540" s="10"/>
    </row>
    <row r="541">
      <c r="B541" s="4" t="s">
        <v>1566</v>
      </c>
      <c r="C541" s="4" t="s">
        <v>13</v>
      </c>
      <c r="D541" s="102" t="s">
        <v>1071</v>
      </c>
      <c r="E541" s="4" t="s">
        <v>764</v>
      </c>
      <c r="F541" s="5">
        <v>1.0</v>
      </c>
      <c r="G541" s="6">
        <v>8464.8</v>
      </c>
      <c r="H541" s="7">
        <v>10907.86</v>
      </c>
      <c r="I541" s="2" t="b">
        <v>1</v>
      </c>
      <c r="J541" s="2" t="s">
        <v>1567</v>
      </c>
      <c r="K541" s="8">
        <v>0.6823</v>
      </c>
      <c r="M541" s="9">
        <v>2737.56</v>
      </c>
      <c r="N541" s="10"/>
    </row>
    <row r="542">
      <c r="B542" s="4" t="s">
        <v>1568</v>
      </c>
      <c r="C542" s="4" t="s">
        <v>13</v>
      </c>
      <c r="D542" s="102" t="s">
        <v>1071</v>
      </c>
      <c r="E542" s="4" t="s">
        <v>891</v>
      </c>
      <c r="F542" s="5">
        <v>1.0</v>
      </c>
      <c r="G542" s="6">
        <v>1.0</v>
      </c>
      <c r="H542" s="7">
        <v>133621.24</v>
      </c>
      <c r="I542" s="2" t="b">
        <v>1</v>
      </c>
      <c r="J542" s="2" t="s">
        <v>1569</v>
      </c>
      <c r="K542" s="8">
        <v>0.9489</v>
      </c>
      <c r="M542" s="9">
        <v>1763.08</v>
      </c>
      <c r="N542" s="10"/>
    </row>
    <row r="543">
      <c r="B543" s="4" t="s">
        <v>1570</v>
      </c>
      <c r="C543" s="4" t="s">
        <v>13</v>
      </c>
      <c r="D543" s="102" t="s">
        <v>1071</v>
      </c>
      <c r="E543" s="4" t="s">
        <v>895</v>
      </c>
      <c r="F543" s="5">
        <v>1.0</v>
      </c>
      <c r="G543" s="6">
        <v>3141.6</v>
      </c>
      <c r="H543" s="7">
        <v>32723.57</v>
      </c>
      <c r="I543" s="2" t="b">
        <v>1</v>
      </c>
      <c r="J543" s="2" t="s">
        <v>1548</v>
      </c>
      <c r="K543" s="8">
        <v>0.6472</v>
      </c>
      <c r="M543" s="9">
        <v>9121.78</v>
      </c>
      <c r="N543" s="10"/>
    </row>
    <row r="544">
      <c r="B544" s="4" t="s">
        <v>1571</v>
      </c>
      <c r="C544" s="4" t="s">
        <v>13</v>
      </c>
      <c r="D544" s="102" t="s">
        <v>1071</v>
      </c>
      <c r="E544" s="4" t="s">
        <v>899</v>
      </c>
      <c r="F544" s="5">
        <v>1.0</v>
      </c>
      <c r="G544" s="6">
        <v>2617.6</v>
      </c>
      <c r="H544" s="7">
        <v>16361.78</v>
      </c>
      <c r="I544" s="2" t="b">
        <v>1</v>
      </c>
      <c r="J544" s="2" t="s">
        <v>1517</v>
      </c>
      <c r="K544" s="8">
        <v>0.9999</v>
      </c>
      <c r="M544" s="9">
        <v>1.0</v>
      </c>
      <c r="N544" s="10"/>
    </row>
    <row r="545">
      <c r="B545" s="4" t="s">
        <v>1572</v>
      </c>
      <c r="C545" s="4" t="s">
        <v>13</v>
      </c>
      <c r="D545" s="102" t="s">
        <v>1071</v>
      </c>
      <c r="E545" s="4" t="s">
        <v>903</v>
      </c>
      <c r="F545" s="5">
        <v>1.0</v>
      </c>
      <c r="G545" s="6">
        <v>8994.4</v>
      </c>
      <c r="H545" s="7">
        <v>11590.23</v>
      </c>
      <c r="I545" s="2" t="b">
        <v>1</v>
      </c>
      <c r="J545" s="2" t="s">
        <v>1573</v>
      </c>
      <c r="K545" s="8">
        <v>0.656</v>
      </c>
      <c r="M545" s="9">
        <v>5929.67</v>
      </c>
      <c r="N545" s="10"/>
    </row>
    <row r="546">
      <c r="B546" s="4" t="s">
        <v>1574</v>
      </c>
      <c r="C546" s="4" t="s">
        <v>13</v>
      </c>
      <c r="D546" s="102" t="s">
        <v>1071</v>
      </c>
      <c r="E546" s="4" t="s">
        <v>906</v>
      </c>
      <c r="F546" s="5">
        <v>1.0</v>
      </c>
      <c r="G546" s="6">
        <v>2617.6</v>
      </c>
      <c r="H546" s="7">
        <v>16361.78</v>
      </c>
      <c r="I546" s="2" t="b">
        <v>1</v>
      </c>
      <c r="J546" s="2" t="s">
        <v>276</v>
      </c>
      <c r="K546" s="8">
        <v>1.0</v>
      </c>
      <c r="M546" s="9">
        <v>1.0</v>
      </c>
      <c r="N546" s="10"/>
    </row>
    <row r="547">
      <c r="B547" s="4" t="s">
        <v>1575</v>
      </c>
      <c r="C547" s="4" t="s">
        <v>13</v>
      </c>
      <c r="D547" s="102" t="s">
        <v>1071</v>
      </c>
      <c r="E547" s="4" t="s">
        <v>770</v>
      </c>
      <c r="F547" s="5">
        <v>1.0</v>
      </c>
      <c r="G547" s="6">
        <v>5236.0</v>
      </c>
      <c r="H547" s="7">
        <v>16361.78</v>
      </c>
      <c r="I547" s="2" t="b">
        <v>1</v>
      </c>
      <c r="J547" s="2" t="s">
        <v>137</v>
      </c>
      <c r="K547" s="8">
        <v>1.0</v>
      </c>
      <c r="M547" s="9">
        <v>1.0</v>
      </c>
      <c r="N547" s="10"/>
    </row>
    <row r="548">
      <c r="B548" s="4" t="s">
        <v>1576</v>
      </c>
      <c r="C548" s="4" t="s">
        <v>13</v>
      </c>
      <c r="D548" s="102" t="s">
        <v>1071</v>
      </c>
      <c r="E548" s="4" t="s">
        <v>784</v>
      </c>
      <c r="F548" s="5">
        <v>1.0</v>
      </c>
      <c r="G548" s="6">
        <v>52357.6</v>
      </c>
      <c r="H548" s="7">
        <v>163617.84</v>
      </c>
      <c r="I548" s="2" t="b">
        <v>1</v>
      </c>
      <c r="J548" s="2" t="s">
        <v>579</v>
      </c>
      <c r="K548" s="8">
        <v>1.0</v>
      </c>
      <c r="M548" s="9">
        <v>1.0</v>
      </c>
      <c r="N548" s="10"/>
    </row>
    <row r="549">
      <c r="B549" s="4" t="s">
        <v>1577</v>
      </c>
      <c r="C549" s="4" t="s">
        <v>13</v>
      </c>
      <c r="D549" s="102" t="s">
        <v>1071</v>
      </c>
      <c r="E549" s="4" t="s">
        <v>789</v>
      </c>
      <c r="F549" s="5">
        <v>1.0</v>
      </c>
      <c r="G549" s="6">
        <v>1.0</v>
      </c>
      <c r="H549" s="7">
        <v>163617.84</v>
      </c>
      <c r="I549" s="2" t="b">
        <v>1</v>
      </c>
      <c r="J549" s="2" t="s">
        <v>1578</v>
      </c>
      <c r="K549" s="8">
        <v>1.0</v>
      </c>
      <c r="M549" s="9">
        <v>1.0</v>
      </c>
      <c r="N549" s="10"/>
    </row>
    <row r="550">
      <c r="B550" s="4" t="s">
        <v>1579</v>
      </c>
      <c r="C550" s="4" t="s">
        <v>13</v>
      </c>
      <c r="D550" s="102" t="s">
        <v>1071</v>
      </c>
      <c r="E550" s="4" t="s">
        <v>919</v>
      </c>
      <c r="F550" s="5">
        <v>1.0</v>
      </c>
      <c r="G550" s="6">
        <v>1090.4</v>
      </c>
      <c r="H550" s="7">
        <v>2726.96</v>
      </c>
      <c r="I550" s="2" t="b">
        <v>1</v>
      </c>
      <c r="J550" s="2" t="s">
        <v>1580</v>
      </c>
      <c r="K550" s="8">
        <v>1.0</v>
      </c>
      <c r="M550" s="9">
        <v>1.0</v>
      </c>
      <c r="N550" s="10"/>
    </row>
    <row r="551">
      <c r="B551" s="4" t="s">
        <v>1581</v>
      </c>
      <c r="C551" s="4" t="s">
        <v>13</v>
      </c>
      <c r="D551" s="102" t="s">
        <v>1071</v>
      </c>
      <c r="E551" s="4" t="s">
        <v>922</v>
      </c>
      <c r="F551" s="5">
        <v>1.0</v>
      </c>
      <c r="G551" s="6">
        <v>1.0</v>
      </c>
      <c r="H551" s="7">
        <v>34087.05</v>
      </c>
      <c r="I551" s="2" t="b">
        <v>1</v>
      </c>
      <c r="J551" s="2" t="s">
        <v>1582</v>
      </c>
      <c r="K551" s="8">
        <v>0.7101</v>
      </c>
      <c r="M551" s="9">
        <v>37469.54</v>
      </c>
      <c r="N551" s="10"/>
    </row>
    <row r="552">
      <c r="B552" s="4" t="s">
        <v>1583</v>
      </c>
      <c r="C552" s="4" t="s">
        <v>13</v>
      </c>
      <c r="D552" s="102" t="s">
        <v>1071</v>
      </c>
      <c r="E552" s="4" t="s">
        <v>925</v>
      </c>
      <c r="F552" s="5">
        <v>1.0</v>
      </c>
      <c r="G552" s="6">
        <v>1.0</v>
      </c>
      <c r="H552" s="7">
        <v>1091.29</v>
      </c>
      <c r="I552" s="2" t="b">
        <v>1</v>
      </c>
      <c r="J552" s="2" t="s">
        <v>1584</v>
      </c>
      <c r="K552" s="8">
        <v>0.7622</v>
      </c>
      <c r="M552" s="9">
        <v>32793.64</v>
      </c>
      <c r="N552" s="10"/>
    </row>
    <row r="553">
      <c r="B553" s="4" t="s">
        <v>1585</v>
      </c>
      <c r="C553" s="4" t="s">
        <v>13</v>
      </c>
      <c r="D553" s="102" t="s">
        <v>1071</v>
      </c>
      <c r="E553" s="4" t="s">
        <v>928</v>
      </c>
      <c r="F553" s="5">
        <v>1.0</v>
      </c>
      <c r="G553" s="6">
        <v>1.0</v>
      </c>
      <c r="H553" s="7">
        <v>109078.56</v>
      </c>
      <c r="I553" s="2" t="b">
        <v>1</v>
      </c>
      <c r="J553" s="2" t="s">
        <v>1567</v>
      </c>
      <c r="K553" s="8">
        <v>0.6823</v>
      </c>
      <c r="M553" s="9">
        <v>2737.56</v>
      </c>
      <c r="N553" s="10"/>
    </row>
    <row r="554">
      <c r="B554" s="4" t="s">
        <v>1586</v>
      </c>
      <c r="C554" s="4" t="s">
        <v>13</v>
      </c>
      <c r="D554" s="102" t="s">
        <v>1071</v>
      </c>
      <c r="E554" s="4" t="s">
        <v>931</v>
      </c>
      <c r="F554" s="5">
        <v>1.0</v>
      </c>
      <c r="G554" s="6">
        <v>1145.6</v>
      </c>
      <c r="H554" s="7">
        <v>4772.82</v>
      </c>
      <c r="I554" s="2" t="b">
        <v>1</v>
      </c>
      <c r="J554" s="2" t="s">
        <v>1517</v>
      </c>
      <c r="K554" s="8">
        <v>0.9999</v>
      </c>
      <c r="M554" s="9">
        <v>1.0</v>
      </c>
      <c r="N554" s="10"/>
    </row>
    <row r="555">
      <c r="B555" s="4" t="s">
        <v>1587</v>
      </c>
      <c r="C555" s="4" t="s">
        <v>13</v>
      </c>
      <c r="D555" s="102" t="s">
        <v>1071</v>
      </c>
      <c r="E555" s="4" t="s">
        <v>935</v>
      </c>
      <c r="F555" s="5">
        <v>1.0</v>
      </c>
      <c r="G555" s="6">
        <v>1.0</v>
      </c>
      <c r="H555" s="7">
        <v>5181.74</v>
      </c>
      <c r="I555" s="2" t="b">
        <v>1</v>
      </c>
      <c r="J555" s="2" t="s">
        <v>1588</v>
      </c>
      <c r="K555" s="8">
        <v>0.8043</v>
      </c>
      <c r="M555" s="9">
        <v>40477.73</v>
      </c>
      <c r="N555" s="10"/>
    </row>
    <row r="556">
      <c r="B556" s="4" t="s">
        <v>1589</v>
      </c>
      <c r="C556" s="4" t="s">
        <v>13</v>
      </c>
      <c r="D556" s="102" t="s">
        <v>1071</v>
      </c>
      <c r="E556" s="4" t="s">
        <v>937</v>
      </c>
      <c r="F556" s="5">
        <v>1.0</v>
      </c>
      <c r="G556" s="6">
        <v>1.0</v>
      </c>
      <c r="H556" s="7">
        <v>6136.3</v>
      </c>
      <c r="I556" s="2" t="b">
        <v>1</v>
      </c>
      <c r="J556" s="2" t="s">
        <v>465</v>
      </c>
      <c r="K556" s="8">
        <v>1.0</v>
      </c>
      <c r="M556" s="9">
        <v>1.0</v>
      </c>
      <c r="N556" s="10"/>
    </row>
    <row r="557">
      <c r="B557" s="4" t="s">
        <v>1590</v>
      </c>
      <c r="C557" s="4" t="s">
        <v>13</v>
      </c>
      <c r="D557" s="102" t="s">
        <v>1071</v>
      </c>
      <c r="E557" s="4" t="s">
        <v>940</v>
      </c>
      <c r="F557" s="5">
        <v>1.0</v>
      </c>
      <c r="G557" s="6">
        <v>2181.6</v>
      </c>
      <c r="H557" s="7">
        <v>13634.82</v>
      </c>
      <c r="I557" s="2" t="b">
        <v>1</v>
      </c>
      <c r="J557" s="2" t="s">
        <v>1591</v>
      </c>
      <c r="K557" s="8">
        <v>1.0</v>
      </c>
      <c r="M557" s="9">
        <v>1.0</v>
      </c>
      <c r="N557" s="10"/>
    </row>
    <row r="558">
      <c r="B558" s="4" t="s">
        <v>1592</v>
      </c>
      <c r="C558" s="4" t="s">
        <v>13</v>
      </c>
      <c r="D558" s="102" t="s">
        <v>1071</v>
      </c>
      <c r="E558" s="4" t="s">
        <v>943</v>
      </c>
      <c r="F558" s="5">
        <v>1.0</v>
      </c>
      <c r="G558" s="6">
        <v>1.0</v>
      </c>
      <c r="H558" s="7">
        <v>88626.33</v>
      </c>
      <c r="I558" s="2" t="b">
        <v>1</v>
      </c>
      <c r="J558" s="2" t="s">
        <v>1552</v>
      </c>
      <c r="K558" s="8">
        <v>0.6401</v>
      </c>
      <c r="M558" s="9">
        <v>15505.47</v>
      </c>
      <c r="N558" s="10"/>
    </row>
    <row r="559">
      <c r="B559" s="4" t="s">
        <v>1593</v>
      </c>
      <c r="C559" s="4" t="s">
        <v>13</v>
      </c>
      <c r="D559" s="102" t="s">
        <v>1071</v>
      </c>
      <c r="E559" s="4" t="s">
        <v>946</v>
      </c>
      <c r="F559" s="5">
        <v>1.0</v>
      </c>
      <c r="G559" s="6">
        <v>4363.2</v>
      </c>
      <c r="H559" s="7">
        <v>13634.82</v>
      </c>
      <c r="I559" s="2" t="b">
        <v>1</v>
      </c>
      <c r="J559" s="2" t="s">
        <v>1594</v>
      </c>
      <c r="K559" s="8">
        <v>0.8617</v>
      </c>
      <c r="M559" s="9">
        <v>17878.63</v>
      </c>
      <c r="N559" s="10"/>
    </row>
    <row r="560">
      <c r="B560" s="4" t="s">
        <v>1595</v>
      </c>
      <c r="C560" s="4" t="s">
        <v>13</v>
      </c>
      <c r="D560" s="102" t="s">
        <v>1071</v>
      </c>
      <c r="E560" s="4" t="s">
        <v>949</v>
      </c>
      <c r="F560" s="5">
        <v>1.0</v>
      </c>
      <c r="G560" s="6">
        <v>2127.2</v>
      </c>
      <c r="H560" s="7">
        <v>88626.33</v>
      </c>
      <c r="I560" s="2" t="b">
        <v>1</v>
      </c>
      <c r="J560" s="2" t="s">
        <v>465</v>
      </c>
      <c r="K560" s="8">
        <v>1.0</v>
      </c>
      <c r="M560" s="9">
        <v>1.0</v>
      </c>
      <c r="N560" s="10"/>
    </row>
    <row r="561">
      <c r="B561" s="4" t="s">
        <v>1596</v>
      </c>
      <c r="C561" s="4" t="s">
        <v>13</v>
      </c>
      <c r="D561" s="102" t="s">
        <v>1071</v>
      </c>
      <c r="E561" s="4" t="s">
        <v>953</v>
      </c>
      <c r="F561" s="5">
        <v>1.0</v>
      </c>
      <c r="G561" s="6">
        <v>1090.4</v>
      </c>
      <c r="H561" s="7">
        <v>6817.41</v>
      </c>
      <c r="I561" s="2" t="b">
        <v>1</v>
      </c>
      <c r="J561" s="2" t="s">
        <v>1597</v>
      </c>
      <c r="K561" s="8">
        <v>0.9825</v>
      </c>
      <c r="M561" s="9">
        <v>4361.81</v>
      </c>
      <c r="N561" s="10"/>
    </row>
    <row r="562">
      <c r="B562" s="4" t="s">
        <v>1598</v>
      </c>
      <c r="C562" s="4" t="s">
        <v>13</v>
      </c>
      <c r="D562" s="102" t="s">
        <v>1071</v>
      </c>
      <c r="E562" s="4" t="s">
        <v>955</v>
      </c>
      <c r="F562" s="5">
        <v>1.0</v>
      </c>
      <c r="G562" s="6">
        <v>2727.2</v>
      </c>
      <c r="H562" s="7">
        <v>6817.41</v>
      </c>
      <c r="I562" s="2" t="b">
        <v>1</v>
      </c>
      <c r="J562" s="2" t="s">
        <v>1599</v>
      </c>
      <c r="K562" s="8">
        <v>0.975</v>
      </c>
      <c r="M562" s="9">
        <v>3880.91</v>
      </c>
      <c r="N562" s="10"/>
    </row>
    <row r="563">
      <c r="B563" s="4" t="s">
        <v>1600</v>
      </c>
      <c r="C563" s="4" t="s">
        <v>13</v>
      </c>
      <c r="D563" s="102" t="s">
        <v>1071</v>
      </c>
      <c r="E563" s="4" t="s">
        <v>959</v>
      </c>
      <c r="F563" s="5">
        <v>1.0</v>
      </c>
      <c r="G563" s="6">
        <v>1.0</v>
      </c>
      <c r="H563" s="7">
        <v>81808.92</v>
      </c>
      <c r="I563" s="2" t="b">
        <v>1</v>
      </c>
      <c r="J563" s="2" t="s">
        <v>1573</v>
      </c>
      <c r="K563" s="8">
        <v>0.656</v>
      </c>
      <c r="M563" s="9">
        <v>5929.67</v>
      </c>
      <c r="N563" s="10"/>
    </row>
    <row r="564">
      <c r="B564" s="4" t="s">
        <v>1601</v>
      </c>
      <c r="C564" s="4" t="s">
        <v>13</v>
      </c>
      <c r="D564" s="102" t="s">
        <v>1071</v>
      </c>
      <c r="E564" s="4" t="s">
        <v>962</v>
      </c>
      <c r="F564" s="5">
        <v>1.0</v>
      </c>
      <c r="G564" s="6">
        <v>1.0</v>
      </c>
      <c r="H564" s="7">
        <v>2045223.0</v>
      </c>
      <c r="I564" s="2" t="b">
        <v>1</v>
      </c>
      <c r="J564" s="2" t="s">
        <v>19</v>
      </c>
      <c r="K564" s="8">
        <v>0.9999</v>
      </c>
      <c r="M564" s="9">
        <v>1.0</v>
      </c>
      <c r="N564" s="10"/>
    </row>
    <row r="565">
      <c r="B565" s="4" t="s">
        <v>1602</v>
      </c>
      <c r="C565" s="4" t="s">
        <v>13</v>
      </c>
      <c r="D565" s="102" t="s">
        <v>1071</v>
      </c>
      <c r="E565" s="4" t="s">
        <v>965</v>
      </c>
      <c r="F565" s="5">
        <v>1.0</v>
      </c>
      <c r="G565" s="6">
        <v>1.0</v>
      </c>
      <c r="H565" s="7">
        <v>276786.85</v>
      </c>
      <c r="I565" s="2" t="b">
        <v>1</v>
      </c>
      <c r="J565" s="2" t="s">
        <v>1517</v>
      </c>
      <c r="K565" s="8">
        <v>0.9999</v>
      </c>
      <c r="M565" s="9">
        <v>1.0</v>
      </c>
      <c r="N565" s="10"/>
    </row>
    <row r="566">
      <c r="B566" s="4" t="s">
        <v>1603</v>
      </c>
      <c r="C566" s="4" t="s">
        <v>13</v>
      </c>
      <c r="D566" s="102" t="s">
        <v>1071</v>
      </c>
      <c r="E566" s="4" t="s">
        <v>969</v>
      </c>
      <c r="F566" s="5">
        <v>1.0</v>
      </c>
      <c r="G566" s="6">
        <v>1.0</v>
      </c>
      <c r="H566" s="7">
        <v>1090785.6</v>
      </c>
      <c r="I566" s="2" t="b">
        <v>1</v>
      </c>
      <c r="J566" s="2" t="s">
        <v>19</v>
      </c>
      <c r="K566" s="8">
        <v>0.9999</v>
      </c>
      <c r="M566" s="9">
        <v>1.0</v>
      </c>
      <c r="N566" s="10"/>
    </row>
    <row r="567">
      <c r="B567" s="4" t="s">
        <v>1604</v>
      </c>
      <c r="C567" s="4" t="s">
        <v>13</v>
      </c>
      <c r="D567" s="102" t="s">
        <v>1071</v>
      </c>
      <c r="E567" s="4" t="s">
        <v>972</v>
      </c>
      <c r="F567" s="5">
        <v>1.0</v>
      </c>
      <c r="G567" s="6">
        <v>26179.2</v>
      </c>
      <c r="H567" s="7">
        <v>1090785.6</v>
      </c>
      <c r="I567" s="2" t="b">
        <v>1</v>
      </c>
      <c r="J567" s="2" t="s">
        <v>1605</v>
      </c>
      <c r="K567" s="8">
        <v>0.8117</v>
      </c>
      <c r="M567" s="9">
        <v>8113.63</v>
      </c>
      <c r="N567" s="10"/>
    </row>
    <row r="568">
      <c r="B568" s="4" t="s">
        <v>1606</v>
      </c>
      <c r="C568" s="4" t="s">
        <v>13</v>
      </c>
      <c r="D568" s="102" t="s">
        <v>1071</v>
      </c>
      <c r="E568" s="4" t="s">
        <v>976</v>
      </c>
      <c r="F568" s="5">
        <v>1.0</v>
      </c>
      <c r="G568" s="6">
        <v>1.0</v>
      </c>
      <c r="H568" s="7">
        <v>229064.98</v>
      </c>
      <c r="I568" s="2" t="b">
        <v>1</v>
      </c>
      <c r="J568" s="2" t="s">
        <v>137</v>
      </c>
      <c r="K568" s="8">
        <v>1.0</v>
      </c>
      <c r="M568" s="9">
        <v>1.0</v>
      </c>
      <c r="N568" s="10"/>
    </row>
    <row r="569">
      <c r="B569" s="4" t="s">
        <v>1607</v>
      </c>
      <c r="C569" s="4" t="s">
        <v>13</v>
      </c>
      <c r="D569" s="102" t="s">
        <v>1071</v>
      </c>
      <c r="E569" s="4" t="s">
        <v>978</v>
      </c>
      <c r="F569" s="5">
        <v>1.0</v>
      </c>
      <c r="G569" s="6">
        <v>1.0</v>
      </c>
      <c r="H569" s="7">
        <v>231791.94</v>
      </c>
      <c r="I569" s="2" t="b">
        <v>1</v>
      </c>
      <c r="J569" s="2" t="s">
        <v>916</v>
      </c>
      <c r="K569" s="8">
        <v>1.0</v>
      </c>
      <c r="M569" s="9">
        <v>1.0</v>
      </c>
      <c r="N569" s="10"/>
    </row>
    <row r="570">
      <c r="B570" s="4" t="s">
        <v>1608</v>
      </c>
      <c r="C570" s="4" t="s">
        <v>13</v>
      </c>
      <c r="D570" s="102" t="s">
        <v>1071</v>
      </c>
      <c r="E570" s="4" t="s">
        <v>980</v>
      </c>
      <c r="F570" s="5">
        <v>1.0</v>
      </c>
      <c r="G570" s="6">
        <v>1.0</v>
      </c>
      <c r="H570" s="7">
        <v>21815.71</v>
      </c>
      <c r="I570" s="2" t="b">
        <v>1</v>
      </c>
      <c r="J570" s="2" t="s">
        <v>19</v>
      </c>
      <c r="K570" s="8">
        <v>0.9999</v>
      </c>
      <c r="M570" s="9">
        <v>1.0</v>
      </c>
      <c r="N570" s="10"/>
    </row>
    <row r="571">
      <c r="B571" s="4" t="s">
        <v>1610</v>
      </c>
      <c r="C571" s="4" t="s">
        <v>13</v>
      </c>
      <c r="D571" s="102" t="s">
        <v>1071</v>
      </c>
      <c r="E571" s="4" t="s">
        <v>983</v>
      </c>
      <c r="F571" s="5">
        <v>1.0</v>
      </c>
      <c r="G571" s="6">
        <v>1.0</v>
      </c>
      <c r="H571" s="7">
        <v>115895.97</v>
      </c>
      <c r="I571" s="2" t="b">
        <v>1</v>
      </c>
      <c r="J571" s="2" t="s">
        <v>19</v>
      </c>
      <c r="K571" s="8">
        <v>0.9999</v>
      </c>
      <c r="M571" s="9">
        <v>1.0</v>
      </c>
      <c r="N571" s="10"/>
    </row>
    <row r="572">
      <c r="B572" s="4" t="s">
        <v>1611</v>
      </c>
      <c r="C572" s="4" t="s">
        <v>13</v>
      </c>
      <c r="D572" s="102" t="s">
        <v>1071</v>
      </c>
      <c r="E572" s="4" t="s">
        <v>985</v>
      </c>
      <c r="F572" s="5">
        <v>1.0</v>
      </c>
      <c r="G572" s="6">
        <v>1.0</v>
      </c>
      <c r="H572" s="7">
        <v>115895.97</v>
      </c>
      <c r="I572" s="2" t="b">
        <v>1</v>
      </c>
      <c r="J572" s="2" t="s">
        <v>1612</v>
      </c>
      <c r="K572" s="8">
        <v>1.0</v>
      </c>
      <c r="M572" s="9">
        <v>1.0</v>
      </c>
      <c r="N572" s="10"/>
    </row>
    <row r="573">
      <c r="B573" s="4" t="s">
        <v>1613</v>
      </c>
      <c r="C573" s="4" t="s">
        <v>13</v>
      </c>
      <c r="D573" s="102" t="s">
        <v>1071</v>
      </c>
      <c r="E573" s="4" t="s">
        <v>794</v>
      </c>
      <c r="F573" s="5">
        <v>1.0</v>
      </c>
      <c r="G573" s="6">
        <v>1.0</v>
      </c>
      <c r="H573" s="7">
        <v>55902.76</v>
      </c>
      <c r="I573" s="2" t="b">
        <v>1</v>
      </c>
      <c r="J573" s="2" t="s">
        <v>783</v>
      </c>
      <c r="K573" s="8">
        <v>1.0</v>
      </c>
      <c r="M573" s="9">
        <v>1.0</v>
      </c>
      <c r="N573" s="10"/>
    </row>
    <row r="574">
      <c r="B574" s="4" t="s">
        <v>1614</v>
      </c>
      <c r="C574" s="4" t="s">
        <v>13</v>
      </c>
      <c r="D574" s="102" t="s">
        <v>1071</v>
      </c>
      <c r="E574" s="4" t="s">
        <v>798</v>
      </c>
      <c r="F574" s="5">
        <v>1.0</v>
      </c>
      <c r="G574" s="6">
        <v>1.0</v>
      </c>
      <c r="H574" s="7">
        <v>81808.92</v>
      </c>
      <c r="I574" s="2" t="b">
        <v>1</v>
      </c>
      <c r="J574" s="2" t="s">
        <v>19</v>
      </c>
      <c r="K574" s="8">
        <v>0.9999</v>
      </c>
      <c r="M574" s="9">
        <v>1.0</v>
      </c>
      <c r="N574" s="10"/>
    </row>
    <row r="575">
      <c r="B575" s="4" t="s">
        <v>1615</v>
      </c>
      <c r="C575" s="4" t="s">
        <v>13</v>
      </c>
      <c r="D575" s="102" t="s">
        <v>1071</v>
      </c>
      <c r="E575" s="4" t="s">
        <v>802</v>
      </c>
      <c r="F575" s="5">
        <v>1.0</v>
      </c>
      <c r="G575" s="6">
        <v>26179.2</v>
      </c>
      <c r="H575" s="7">
        <v>1090785.6</v>
      </c>
      <c r="I575" s="2" t="b">
        <v>1</v>
      </c>
      <c r="J575" s="2" t="s">
        <v>1616</v>
      </c>
      <c r="K575" s="8">
        <v>1.0</v>
      </c>
      <c r="M575" s="9">
        <v>1.0</v>
      </c>
      <c r="N575" s="10"/>
    </row>
    <row r="576">
      <c r="B576" s="4" t="s">
        <v>1617</v>
      </c>
      <c r="C576" s="4" t="s">
        <v>13</v>
      </c>
      <c r="D576" s="102" t="s">
        <v>1071</v>
      </c>
      <c r="E576" s="4" t="s">
        <v>807</v>
      </c>
      <c r="F576" s="5">
        <v>1.0</v>
      </c>
      <c r="G576" s="6">
        <v>1.0</v>
      </c>
      <c r="H576" s="7">
        <v>1295307.9</v>
      </c>
      <c r="I576" s="2" t="b">
        <v>1</v>
      </c>
      <c r="J576" s="2" t="s">
        <v>1618</v>
      </c>
      <c r="K576" s="8">
        <v>0.8641</v>
      </c>
      <c r="M576" s="9">
        <v>41004.09</v>
      </c>
      <c r="N576" s="10"/>
    </row>
    <row r="577">
      <c r="B577" s="4" t="s">
        <v>1619</v>
      </c>
      <c r="C577" s="4" t="s">
        <v>13</v>
      </c>
      <c r="D577" s="102" t="s">
        <v>1071</v>
      </c>
      <c r="E577" s="4" t="s">
        <v>1620</v>
      </c>
      <c r="F577" s="5">
        <v>1.0</v>
      </c>
      <c r="G577" s="6">
        <v>10.0</v>
      </c>
      <c r="H577" s="7" t="s">
        <v>1621</v>
      </c>
      <c r="I577" s="2" t="b">
        <v>1</v>
      </c>
      <c r="J577" s="2" t="s">
        <v>1622</v>
      </c>
      <c r="K577" s="8">
        <v>1.0</v>
      </c>
      <c r="M577" s="9">
        <v>1.0</v>
      </c>
      <c r="N577" s="10"/>
    </row>
    <row r="578">
      <c r="B578" s="4" t="s">
        <v>1623</v>
      </c>
      <c r="C578" s="4" t="s">
        <v>13</v>
      </c>
      <c r="D578" s="102" t="s">
        <v>1071</v>
      </c>
      <c r="E578" s="4" t="s">
        <v>1624</v>
      </c>
      <c r="F578" s="5">
        <v>1.0</v>
      </c>
      <c r="G578" s="6">
        <v>10.0</v>
      </c>
      <c r="H578" s="7" t="s">
        <v>1621</v>
      </c>
      <c r="I578" s="2" t="b">
        <v>1</v>
      </c>
      <c r="J578" s="2" t="s">
        <v>1558</v>
      </c>
      <c r="K578" s="8">
        <v>1.0</v>
      </c>
      <c r="M578" s="9">
        <v>1.0</v>
      </c>
      <c r="N578" s="10"/>
    </row>
    <row r="579">
      <c r="B579" s="4" t="s">
        <v>1625</v>
      </c>
      <c r="C579" s="4" t="s">
        <v>1626</v>
      </c>
      <c r="D579" s="5" t="s">
        <v>14</v>
      </c>
      <c r="E579" s="4" t="s">
        <v>15</v>
      </c>
      <c r="F579" s="5">
        <v>1.0</v>
      </c>
      <c r="G579" s="6">
        <v>1.0</v>
      </c>
      <c r="H579" s="7">
        <v>3604.34</v>
      </c>
      <c r="I579" s="2" t="b">
        <v>1</v>
      </c>
      <c r="J579" s="2" t="s">
        <v>1627</v>
      </c>
      <c r="K579" s="8">
        <v>0.6337</v>
      </c>
      <c r="M579" s="9">
        <v>41041.81</v>
      </c>
      <c r="N579" s="10"/>
    </row>
    <row r="580">
      <c r="B580" s="4" t="s">
        <v>1628</v>
      </c>
      <c r="C580" s="4" t="s">
        <v>1626</v>
      </c>
      <c r="D580" s="5" t="s">
        <v>14</v>
      </c>
      <c r="E580" s="4" t="s">
        <v>18</v>
      </c>
      <c r="F580" s="5">
        <v>1.0</v>
      </c>
      <c r="G580" s="6">
        <v>1110.0</v>
      </c>
      <c r="H580" s="7">
        <v>3604.34</v>
      </c>
      <c r="I580" s="2" t="b">
        <v>1</v>
      </c>
      <c r="J580" s="2" t="s">
        <v>1517</v>
      </c>
      <c r="K580" s="8">
        <v>0.9999</v>
      </c>
      <c r="M580" s="9">
        <v>1.0</v>
      </c>
      <c r="N580" s="10"/>
    </row>
    <row r="581">
      <c r="B581" s="4" t="s">
        <v>1629</v>
      </c>
      <c r="C581" s="4" t="s">
        <v>1626</v>
      </c>
      <c r="D581" s="5" t="s">
        <v>14</v>
      </c>
      <c r="E581" s="4" t="s">
        <v>21</v>
      </c>
      <c r="F581" s="5">
        <v>1.0</v>
      </c>
      <c r="G581" s="6">
        <v>1.0</v>
      </c>
      <c r="H581" s="7">
        <v>18018.83</v>
      </c>
      <c r="I581" s="2" t="b">
        <v>1</v>
      </c>
      <c r="J581" s="2" t="s">
        <v>916</v>
      </c>
      <c r="K581" s="8">
        <v>1.0</v>
      </c>
      <c r="M581" s="9">
        <v>1.0</v>
      </c>
      <c r="N581" s="10"/>
    </row>
    <row r="582">
      <c r="B582" s="4" t="s">
        <v>1630</v>
      </c>
      <c r="C582" s="4" t="s">
        <v>1626</v>
      </c>
      <c r="D582" s="5" t="s">
        <v>14</v>
      </c>
      <c r="E582" s="4" t="s">
        <v>23</v>
      </c>
      <c r="F582" s="5">
        <v>1.0</v>
      </c>
      <c r="G582" s="6">
        <v>1.0</v>
      </c>
      <c r="H582" s="7">
        <v>18018.83</v>
      </c>
      <c r="I582" s="2" t="b">
        <v>1</v>
      </c>
      <c r="J582" s="2" t="s">
        <v>1534</v>
      </c>
      <c r="K582" s="8">
        <v>1.0</v>
      </c>
      <c r="M582" s="9">
        <v>1.0</v>
      </c>
      <c r="N582" s="10"/>
    </row>
    <row r="583">
      <c r="B583" s="4" t="s">
        <v>1631</v>
      </c>
      <c r="C583" s="4" t="s">
        <v>1626</v>
      </c>
      <c r="D583" s="5" t="s">
        <v>14</v>
      </c>
      <c r="E583" s="4" t="s">
        <v>26</v>
      </c>
      <c r="F583" s="5">
        <v>1.0</v>
      </c>
      <c r="G583" s="6">
        <v>1730.0</v>
      </c>
      <c r="H583" s="7">
        <v>36037.66</v>
      </c>
      <c r="I583" s="2" t="b">
        <v>1</v>
      </c>
      <c r="J583" s="2" t="s">
        <v>1578</v>
      </c>
      <c r="K583" s="8">
        <v>1.0</v>
      </c>
      <c r="M583" s="9">
        <v>1.0</v>
      </c>
      <c r="N583" s="10"/>
    </row>
    <row r="584">
      <c r="B584" s="4" t="s">
        <v>1632</v>
      </c>
      <c r="C584" s="4" t="s">
        <v>1626</v>
      </c>
      <c r="D584" s="5" t="s">
        <v>14</v>
      </c>
      <c r="E584" s="4" t="s">
        <v>29</v>
      </c>
      <c r="F584" s="5">
        <v>1.0</v>
      </c>
      <c r="G584" s="6">
        <v>1.0</v>
      </c>
      <c r="H584" s="7">
        <v>36037.66</v>
      </c>
      <c r="I584" s="2" t="b">
        <v>1</v>
      </c>
      <c r="J584" s="2" t="s">
        <v>916</v>
      </c>
      <c r="K584" s="8">
        <v>1.0</v>
      </c>
      <c r="M584" s="9">
        <v>1.0</v>
      </c>
      <c r="N584" s="10"/>
    </row>
    <row r="585">
      <c r="B585" s="4" t="s">
        <v>1633</v>
      </c>
      <c r="C585" s="4" t="s">
        <v>1626</v>
      </c>
      <c r="D585" s="5" t="s">
        <v>14</v>
      </c>
      <c r="E585" s="4" t="s">
        <v>32</v>
      </c>
      <c r="F585" s="5">
        <v>1.0</v>
      </c>
      <c r="G585" s="6">
        <v>1.0</v>
      </c>
      <c r="H585" s="7">
        <v>36037.66</v>
      </c>
      <c r="I585" s="2" t="b">
        <v>1</v>
      </c>
      <c r="J585" s="2" t="s">
        <v>1634</v>
      </c>
      <c r="K585" s="8">
        <v>0.6428</v>
      </c>
      <c r="M585" s="9">
        <v>12313.36</v>
      </c>
      <c r="N585" s="10"/>
    </row>
    <row r="586">
      <c r="B586" s="4" t="s">
        <v>1635</v>
      </c>
      <c r="C586" s="4" t="s">
        <v>1626</v>
      </c>
      <c r="D586" s="5" t="s">
        <v>14</v>
      </c>
      <c r="E586" s="4" t="s">
        <v>35</v>
      </c>
      <c r="F586" s="5">
        <v>1.0</v>
      </c>
      <c r="G586" s="6">
        <v>1.0</v>
      </c>
      <c r="H586" s="7">
        <v>36037.66</v>
      </c>
      <c r="I586" s="2" t="b">
        <v>1</v>
      </c>
      <c r="J586" s="2" t="s">
        <v>916</v>
      </c>
      <c r="K586" s="8">
        <v>1.0</v>
      </c>
      <c r="M586" s="9">
        <v>1.0</v>
      </c>
      <c r="N586" s="10"/>
    </row>
    <row r="587">
      <c r="B587" s="4" t="s">
        <v>1636</v>
      </c>
      <c r="C587" s="4" t="s">
        <v>1626</v>
      </c>
      <c r="D587" s="5" t="s">
        <v>14</v>
      </c>
      <c r="E587" s="4" t="s">
        <v>38</v>
      </c>
      <c r="F587" s="5">
        <v>1.0</v>
      </c>
      <c r="G587" s="6">
        <v>7207.6</v>
      </c>
      <c r="H587" s="7">
        <v>36037.66</v>
      </c>
      <c r="I587" s="2" t="b">
        <v>1</v>
      </c>
      <c r="J587" s="2" t="s">
        <v>1552</v>
      </c>
      <c r="K587" s="8">
        <v>0.6401</v>
      </c>
      <c r="M587" s="9">
        <v>15505.47</v>
      </c>
      <c r="N587" s="10"/>
    </row>
    <row r="588">
      <c r="B588" s="4" t="s">
        <v>1637</v>
      </c>
      <c r="C588" s="4" t="s">
        <v>1626</v>
      </c>
      <c r="D588" s="5" t="s">
        <v>14</v>
      </c>
      <c r="E588" s="4" t="s">
        <v>41</v>
      </c>
      <c r="F588" s="5">
        <v>1.0</v>
      </c>
      <c r="G588" s="6">
        <v>1297.2</v>
      </c>
      <c r="H588" s="7">
        <v>108112.98</v>
      </c>
      <c r="I588" s="2" t="b">
        <v>1</v>
      </c>
      <c r="J588" s="2" t="s">
        <v>276</v>
      </c>
      <c r="K588" s="8">
        <v>1.0</v>
      </c>
      <c r="M588" s="9">
        <v>1.0</v>
      </c>
      <c r="N588" s="10"/>
    </row>
    <row r="589">
      <c r="B589" s="4" t="s">
        <v>1638</v>
      </c>
      <c r="C589" s="4" t="s">
        <v>1626</v>
      </c>
      <c r="D589" s="5" t="s">
        <v>14</v>
      </c>
      <c r="E589" s="4" t="s">
        <v>44</v>
      </c>
      <c r="F589" s="5">
        <v>1.0</v>
      </c>
      <c r="G589" s="6">
        <v>1.0</v>
      </c>
      <c r="H589" s="7">
        <v>36037.66</v>
      </c>
      <c r="I589" s="2" t="b">
        <v>1</v>
      </c>
      <c r="J589" s="2" t="s">
        <v>27</v>
      </c>
      <c r="K589" s="8">
        <v>1.0</v>
      </c>
      <c r="M589" s="9">
        <v>1.0</v>
      </c>
      <c r="N589" s="10"/>
    </row>
    <row r="590">
      <c r="B590" s="4" t="s">
        <v>1639</v>
      </c>
      <c r="C590" s="4" t="s">
        <v>1626</v>
      </c>
      <c r="D590" s="5" t="s">
        <v>14</v>
      </c>
      <c r="E590" s="4" t="s">
        <v>47</v>
      </c>
      <c r="F590" s="5">
        <v>1.0</v>
      </c>
      <c r="G590" s="6">
        <v>1.0</v>
      </c>
      <c r="H590" s="7">
        <v>18018.83</v>
      </c>
      <c r="I590" s="2" t="b">
        <v>1</v>
      </c>
      <c r="J590" s="2" t="s">
        <v>1640</v>
      </c>
      <c r="K590" s="8">
        <v>0.6384</v>
      </c>
      <c r="M590" s="9">
        <v>18697.58</v>
      </c>
      <c r="N590" s="10"/>
    </row>
    <row r="591">
      <c r="B591" s="4" t="s">
        <v>1641</v>
      </c>
      <c r="C591" s="4" t="s">
        <v>1626</v>
      </c>
      <c r="D591" s="5" t="s">
        <v>14</v>
      </c>
      <c r="E591" s="4" t="s">
        <v>50</v>
      </c>
      <c r="F591" s="5">
        <v>1.0</v>
      </c>
      <c r="G591" s="6">
        <v>1.0</v>
      </c>
      <c r="H591" s="7">
        <v>18018.83</v>
      </c>
      <c r="I591" s="2" t="b">
        <v>1</v>
      </c>
      <c r="J591" s="2" t="s">
        <v>1558</v>
      </c>
      <c r="K591" s="8">
        <v>1.0</v>
      </c>
      <c r="M591" s="9">
        <v>1.0</v>
      </c>
      <c r="N591" s="10"/>
    </row>
    <row r="592">
      <c r="B592" s="4" t="s">
        <v>1642</v>
      </c>
      <c r="C592" s="4" t="s">
        <v>1626</v>
      </c>
      <c r="D592" s="5" t="s">
        <v>14</v>
      </c>
      <c r="E592" s="4" t="s">
        <v>53</v>
      </c>
      <c r="F592" s="5">
        <v>1.0</v>
      </c>
      <c r="G592" s="6">
        <v>1730.0</v>
      </c>
      <c r="H592" s="7">
        <v>36037.66</v>
      </c>
      <c r="I592" s="2" t="b">
        <v>1</v>
      </c>
      <c r="J592" s="2" t="s">
        <v>1562</v>
      </c>
      <c r="K592" s="8">
        <v>0.7221</v>
      </c>
      <c r="M592" s="9">
        <v>33529.09</v>
      </c>
      <c r="N592" s="10"/>
    </row>
    <row r="593">
      <c r="B593" s="4" t="s">
        <v>1643</v>
      </c>
      <c r="C593" s="4" t="s">
        <v>1626</v>
      </c>
      <c r="D593" s="5" t="s">
        <v>14</v>
      </c>
      <c r="E593" s="4" t="s">
        <v>58</v>
      </c>
      <c r="F593" s="5">
        <v>1.0</v>
      </c>
      <c r="G593" s="6">
        <v>1730.0</v>
      </c>
      <c r="H593" s="7">
        <v>36037.66</v>
      </c>
      <c r="I593" s="2" t="b">
        <v>1</v>
      </c>
      <c r="J593" s="2" t="s">
        <v>1588</v>
      </c>
      <c r="K593" s="8">
        <v>0.8043</v>
      </c>
      <c r="M593" s="9">
        <v>40477.73</v>
      </c>
      <c r="N593" s="10"/>
    </row>
    <row r="594">
      <c r="B594" s="4" t="s">
        <v>1644</v>
      </c>
      <c r="C594" s="4" t="s">
        <v>1626</v>
      </c>
      <c r="D594" s="5" t="s">
        <v>14</v>
      </c>
      <c r="E594" s="4" t="s">
        <v>61</v>
      </c>
      <c r="F594" s="5">
        <v>1.0</v>
      </c>
      <c r="G594" s="6">
        <v>1.0</v>
      </c>
      <c r="H594" s="7">
        <v>18018.83</v>
      </c>
      <c r="I594" s="2" t="b">
        <v>1</v>
      </c>
      <c r="J594" s="2" t="s">
        <v>1645</v>
      </c>
      <c r="K594" s="8">
        <v>1.0</v>
      </c>
      <c r="M594" s="9">
        <v>1.0</v>
      </c>
      <c r="N594" s="10"/>
    </row>
    <row r="595">
      <c r="B595" s="4" t="s">
        <v>1646</v>
      </c>
      <c r="C595" s="4" t="s">
        <v>1626</v>
      </c>
      <c r="D595" s="5" t="s">
        <v>14</v>
      </c>
      <c r="E595" s="4" t="s">
        <v>64</v>
      </c>
      <c r="F595" s="5">
        <v>1.0</v>
      </c>
      <c r="G595" s="6">
        <v>1.0</v>
      </c>
      <c r="H595" s="7">
        <v>18018.83</v>
      </c>
      <c r="I595" s="2" t="b">
        <v>1</v>
      </c>
      <c r="J595" s="2" t="s">
        <v>1647</v>
      </c>
      <c r="K595" s="8">
        <v>1.0</v>
      </c>
      <c r="M595" s="9">
        <v>1.0</v>
      </c>
      <c r="N595" s="10"/>
    </row>
    <row r="596">
      <c r="B596" s="4" t="s">
        <v>1648</v>
      </c>
      <c r="C596" s="4" t="s">
        <v>1626</v>
      </c>
      <c r="D596" s="5" t="s">
        <v>14</v>
      </c>
      <c r="E596" s="4" t="s">
        <v>67</v>
      </c>
      <c r="F596" s="5">
        <v>1.0</v>
      </c>
      <c r="G596" s="6">
        <v>1.0</v>
      </c>
      <c r="H596" s="7">
        <v>18018.83</v>
      </c>
      <c r="I596" s="2" t="b">
        <v>1</v>
      </c>
      <c r="J596" s="2" t="s">
        <v>1627</v>
      </c>
      <c r="K596" s="8">
        <v>0.6337</v>
      </c>
      <c r="M596" s="9">
        <v>41041.81</v>
      </c>
      <c r="N596" s="10"/>
    </row>
    <row r="597">
      <c r="B597" s="4" t="s">
        <v>1650</v>
      </c>
      <c r="C597" s="4" t="s">
        <v>1626</v>
      </c>
      <c r="D597" s="5" t="s">
        <v>14</v>
      </c>
      <c r="E597" s="4" t="s">
        <v>70</v>
      </c>
      <c r="F597" s="5">
        <v>1.0</v>
      </c>
      <c r="G597" s="6">
        <v>5766.0</v>
      </c>
      <c r="H597" s="7">
        <v>36037.66</v>
      </c>
      <c r="I597" s="2" t="b">
        <v>1</v>
      </c>
      <c r="J597" s="2" t="s">
        <v>1552</v>
      </c>
      <c r="K597" s="8">
        <v>0.6401</v>
      </c>
      <c r="M597" s="9">
        <v>15505.47</v>
      </c>
      <c r="N597" s="10"/>
    </row>
    <row r="598">
      <c r="B598" s="4" t="s">
        <v>1651</v>
      </c>
      <c r="C598" s="4" t="s">
        <v>1626</v>
      </c>
      <c r="D598" s="5" t="s">
        <v>14</v>
      </c>
      <c r="E598" s="4" t="s">
        <v>75</v>
      </c>
      <c r="F598" s="5">
        <v>1.0</v>
      </c>
      <c r="G598" s="6">
        <v>1441.6</v>
      </c>
      <c r="H598" s="7">
        <v>18018.83</v>
      </c>
      <c r="I598" s="2" t="b">
        <v>1</v>
      </c>
      <c r="J598" s="2" t="s">
        <v>783</v>
      </c>
      <c r="K598" s="8">
        <v>1.0</v>
      </c>
      <c r="M598" s="9">
        <v>1.0</v>
      </c>
      <c r="N598" s="10"/>
    </row>
    <row r="599">
      <c r="B599" s="4" t="s">
        <v>1652</v>
      </c>
      <c r="C599" s="4" t="s">
        <v>1626</v>
      </c>
      <c r="D599" s="5" t="s">
        <v>14</v>
      </c>
      <c r="E599" s="4" t="s">
        <v>78</v>
      </c>
      <c r="F599" s="5">
        <v>1.0</v>
      </c>
      <c r="G599" s="6">
        <v>6919.2</v>
      </c>
      <c r="H599" s="7">
        <v>144150.63</v>
      </c>
      <c r="I599" s="2" t="b">
        <v>1</v>
      </c>
      <c r="J599" s="2" t="s">
        <v>1554</v>
      </c>
      <c r="K599" s="8">
        <v>1.0</v>
      </c>
      <c r="M599" s="9">
        <v>1.0</v>
      </c>
      <c r="N599" s="10"/>
    </row>
    <row r="600">
      <c r="B600" s="4" t="s">
        <v>1654</v>
      </c>
      <c r="C600" s="4" t="s">
        <v>1626</v>
      </c>
      <c r="D600" s="5" t="s">
        <v>14</v>
      </c>
      <c r="E600" s="4" t="s">
        <v>81</v>
      </c>
      <c r="F600" s="5">
        <v>1.0</v>
      </c>
      <c r="G600" s="6">
        <v>1.0</v>
      </c>
      <c r="H600" s="7">
        <v>36037.66</v>
      </c>
      <c r="I600" s="2" t="b">
        <v>1</v>
      </c>
      <c r="J600" s="2" t="s">
        <v>27</v>
      </c>
      <c r="K600" s="8">
        <v>1.0</v>
      </c>
      <c r="M600" s="9">
        <v>1.0</v>
      </c>
      <c r="N600" s="10"/>
    </row>
    <row r="601">
      <c r="B601" s="4" t="s">
        <v>1655</v>
      </c>
      <c r="C601" s="4" t="s">
        <v>1626</v>
      </c>
      <c r="D601" s="5" t="s">
        <v>14</v>
      </c>
      <c r="E601" s="4" t="s">
        <v>85</v>
      </c>
      <c r="F601" s="5">
        <v>1.0</v>
      </c>
      <c r="G601" s="6">
        <v>5766.0</v>
      </c>
      <c r="H601" s="7">
        <v>36037.66</v>
      </c>
      <c r="I601" s="2" t="b">
        <v>1</v>
      </c>
      <c r="J601" s="2" t="s">
        <v>1538</v>
      </c>
      <c r="K601" s="8">
        <v>1.0</v>
      </c>
      <c r="M601" s="9">
        <v>1.0</v>
      </c>
      <c r="N601" s="10"/>
    </row>
    <row r="602">
      <c r="B602" s="4" t="s">
        <v>1656</v>
      </c>
      <c r="C602" s="4" t="s">
        <v>1626</v>
      </c>
      <c r="D602" s="5" t="s">
        <v>14</v>
      </c>
      <c r="E602" s="4" t="s">
        <v>88</v>
      </c>
      <c r="F602" s="5">
        <v>1.0</v>
      </c>
      <c r="G602" s="6">
        <v>1.0</v>
      </c>
      <c r="H602" s="7">
        <v>36037.66</v>
      </c>
      <c r="I602" s="2" t="b">
        <v>1</v>
      </c>
      <c r="J602" s="2" t="s">
        <v>1658</v>
      </c>
      <c r="K602" s="8">
        <v>0.7819</v>
      </c>
      <c r="M602" s="9">
        <v>39475.0</v>
      </c>
      <c r="N602" s="10"/>
    </row>
    <row r="603">
      <c r="B603" s="4" t="s">
        <v>1659</v>
      </c>
      <c r="C603" s="4" t="s">
        <v>1626</v>
      </c>
      <c r="D603" s="5" t="s">
        <v>14</v>
      </c>
      <c r="E603" s="4" t="s">
        <v>91</v>
      </c>
      <c r="F603" s="5">
        <v>1.0</v>
      </c>
      <c r="G603" s="6">
        <v>1.0</v>
      </c>
      <c r="H603" s="7">
        <v>36037.66</v>
      </c>
      <c r="I603" s="2" t="b">
        <v>1</v>
      </c>
      <c r="J603" s="2" t="s">
        <v>465</v>
      </c>
      <c r="K603" s="8">
        <v>1.0</v>
      </c>
      <c r="M603" s="9">
        <v>1.0</v>
      </c>
      <c r="N603" s="10"/>
    </row>
    <row r="604">
      <c r="B604" s="4" t="s">
        <v>1660</v>
      </c>
      <c r="C604" s="4" t="s">
        <v>1626</v>
      </c>
      <c r="D604" s="5" t="s">
        <v>14</v>
      </c>
      <c r="E604" s="4" t="s">
        <v>94</v>
      </c>
      <c r="F604" s="5">
        <v>1.0</v>
      </c>
      <c r="G604" s="6">
        <v>4324.4</v>
      </c>
      <c r="H604" s="7">
        <v>36037.66</v>
      </c>
      <c r="I604" s="2" t="b">
        <v>1</v>
      </c>
      <c r="J604" s="2" t="s">
        <v>1591</v>
      </c>
      <c r="K604" s="8">
        <v>1.0</v>
      </c>
      <c r="M604" s="9">
        <v>1.0</v>
      </c>
      <c r="N604" s="10"/>
    </row>
    <row r="605">
      <c r="B605" s="4" t="s">
        <v>1661</v>
      </c>
      <c r="C605" s="4" t="s">
        <v>1626</v>
      </c>
      <c r="D605" s="5" t="s">
        <v>14</v>
      </c>
      <c r="E605" s="4" t="s">
        <v>98</v>
      </c>
      <c r="F605" s="5">
        <v>1.0</v>
      </c>
      <c r="G605" s="6">
        <v>1730.0</v>
      </c>
      <c r="H605" s="7">
        <v>36037.66</v>
      </c>
      <c r="I605" s="2" t="b">
        <v>1</v>
      </c>
      <c r="J605" s="2" t="s">
        <v>1538</v>
      </c>
      <c r="K605" s="8">
        <v>1.0</v>
      </c>
      <c r="M605" s="9">
        <v>1.0</v>
      </c>
      <c r="N605" s="10"/>
    </row>
    <row r="606">
      <c r="B606" s="4" t="s">
        <v>1662</v>
      </c>
      <c r="C606" s="4" t="s">
        <v>1626</v>
      </c>
      <c r="D606" s="5" t="s">
        <v>14</v>
      </c>
      <c r="E606" s="4" t="s">
        <v>102</v>
      </c>
      <c r="F606" s="5">
        <v>1.0</v>
      </c>
      <c r="G606" s="6">
        <v>5766.0</v>
      </c>
      <c r="H606" s="7">
        <v>72075.32</v>
      </c>
      <c r="I606" s="2" t="b">
        <v>1</v>
      </c>
      <c r="J606" s="2" t="s">
        <v>137</v>
      </c>
      <c r="K606" s="8">
        <v>1.0</v>
      </c>
      <c r="M606" s="9">
        <v>1.0</v>
      </c>
      <c r="N606" s="10"/>
    </row>
    <row r="607">
      <c r="B607" s="4" t="s">
        <v>1663</v>
      </c>
      <c r="C607" s="4" t="s">
        <v>1626</v>
      </c>
      <c r="D607" s="5" t="s">
        <v>14</v>
      </c>
      <c r="E607" s="4" t="s">
        <v>106</v>
      </c>
      <c r="F607" s="5">
        <v>1.0</v>
      </c>
      <c r="G607" s="6">
        <v>6486.8</v>
      </c>
      <c r="H607" s="7">
        <v>54056.49</v>
      </c>
      <c r="I607" s="2" t="b">
        <v>1</v>
      </c>
      <c r="J607" s="2" t="s">
        <v>1664</v>
      </c>
      <c r="K607" s="8">
        <v>0.6371</v>
      </c>
      <c r="M607" s="9">
        <v>21889.69</v>
      </c>
      <c r="N607" s="10"/>
    </row>
    <row r="608">
      <c r="B608" s="4" t="s">
        <v>1665</v>
      </c>
      <c r="C608" s="4" t="s">
        <v>1626</v>
      </c>
      <c r="D608" s="5" t="s">
        <v>14</v>
      </c>
      <c r="E608" s="4" t="s">
        <v>110</v>
      </c>
      <c r="F608" s="5">
        <v>1.0</v>
      </c>
      <c r="G608" s="6">
        <v>1.0</v>
      </c>
      <c r="H608" s="7">
        <v>36037.66</v>
      </c>
      <c r="I608" s="2" t="b">
        <v>1</v>
      </c>
      <c r="J608" s="2" t="s">
        <v>1666</v>
      </c>
      <c r="K608" s="8">
        <v>0.6344</v>
      </c>
      <c r="M608" s="9">
        <v>34657.6</v>
      </c>
      <c r="N608" s="10"/>
    </row>
    <row r="609">
      <c r="B609" s="4" t="s">
        <v>1668</v>
      </c>
      <c r="C609" s="4" t="s">
        <v>1626</v>
      </c>
      <c r="D609" s="5" t="s">
        <v>14</v>
      </c>
      <c r="E609" s="4" t="s">
        <v>112</v>
      </c>
      <c r="F609" s="5">
        <v>1.0</v>
      </c>
      <c r="G609" s="6">
        <v>1.0</v>
      </c>
      <c r="H609" s="7">
        <v>54056.49</v>
      </c>
      <c r="I609" s="2" t="b">
        <v>1</v>
      </c>
      <c r="J609" s="2" t="s">
        <v>465</v>
      </c>
      <c r="K609" s="8">
        <v>1.0</v>
      </c>
      <c r="M609" s="9">
        <v>1.0</v>
      </c>
      <c r="N609" s="10"/>
    </row>
    <row r="610">
      <c r="B610" s="4" t="s">
        <v>1669</v>
      </c>
      <c r="C610" s="4" t="s">
        <v>1626</v>
      </c>
      <c r="D610" s="5" t="s">
        <v>14</v>
      </c>
      <c r="E610" s="4" t="s">
        <v>114</v>
      </c>
      <c r="F610" s="5">
        <v>1.0</v>
      </c>
      <c r="G610" s="6">
        <v>1.0</v>
      </c>
      <c r="H610" s="7">
        <v>36037.66</v>
      </c>
      <c r="I610" s="2" t="b">
        <v>1</v>
      </c>
      <c r="J610" s="2" t="s">
        <v>1664</v>
      </c>
      <c r="K610" s="8">
        <v>0.6371</v>
      </c>
      <c r="M610" s="9">
        <v>21889.69</v>
      </c>
      <c r="N610" s="10"/>
    </row>
    <row r="611">
      <c r="B611" s="4" t="s">
        <v>1671</v>
      </c>
      <c r="C611" s="4" t="s">
        <v>1626</v>
      </c>
      <c r="D611" s="5" t="s">
        <v>14</v>
      </c>
      <c r="E611" s="4" t="s">
        <v>118</v>
      </c>
      <c r="F611" s="5">
        <v>1.0</v>
      </c>
      <c r="G611" s="6">
        <v>720.8</v>
      </c>
      <c r="H611" s="7">
        <v>3604.34</v>
      </c>
      <c r="I611" s="2" t="b">
        <v>1</v>
      </c>
      <c r="J611" s="2" t="s">
        <v>276</v>
      </c>
      <c r="K611" s="8">
        <v>1.0</v>
      </c>
      <c r="M611" s="9">
        <v>1.0</v>
      </c>
      <c r="N611" s="10"/>
    </row>
    <row r="612">
      <c r="B612" s="4" t="s">
        <v>1673</v>
      </c>
      <c r="C612" s="4" t="s">
        <v>1626</v>
      </c>
      <c r="D612" s="5" t="s">
        <v>14</v>
      </c>
      <c r="E612" s="4" t="s">
        <v>123</v>
      </c>
      <c r="F612" s="5">
        <v>1.0</v>
      </c>
      <c r="G612" s="6">
        <v>1441.6</v>
      </c>
      <c r="H612" s="7">
        <v>18018.83</v>
      </c>
      <c r="I612" s="2" t="b">
        <v>1</v>
      </c>
      <c r="J612" s="2" t="s">
        <v>916</v>
      </c>
      <c r="K612" s="8">
        <v>1.0</v>
      </c>
      <c r="M612" s="9">
        <v>1.0</v>
      </c>
      <c r="N612" s="10"/>
    </row>
    <row r="613">
      <c r="B613" s="4" t="s">
        <v>1674</v>
      </c>
      <c r="C613" s="4" t="s">
        <v>1626</v>
      </c>
      <c r="D613" s="5" t="s">
        <v>14</v>
      </c>
      <c r="E613" s="4" t="s">
        <v>127</v>
      </c>
      <c r="F613" s="5">
        <v>1.0</v>
      </c>
      <c r="G613" s="6">
        <v>1.0</v>
      </c>
      <c r="H613" s="7">
        <v>18018.83</v>
      </c>
      <c r="I613" s="2" t="b">
        <v>1</v>
      </c>
      <c r="J613" s="2" t="s">
        <v>1634</v>
      </c>
      <c r="K613" s="8">
        <v>0.6428</v>
      </c>
      <c r="M613" s="9">
        <v>12313.36</v>
      </c>
      <c r="N613" s="10"/>
    </row>
    <row r="614">
      <c r="B614" s="4" t="s">
        <v>1677</v>
      </c>
      <c r="C614" s="4" t="s">
        <v>1626</v>
      </c>
      <c r="D614" s="5" t="s">
        <v>14</v>
      </c>
      <c r="E614" s="4" t="s">
        <v>132</v>
      </c>
      <c r="F614" s="5">
        <v>1.0</v>
      </c>
      <c r="G614" s="6">
        <v>864.8</v>
      </c>
      <c r="H614" s="7">
        <v>18018.83</v>
      </c>
      <c r="I614" s="2" t="b">
        <v>1</v>
      </c>
      <c r="J614" s="2" t="s">
        <v>1552</v>
      </c>
      <c r="K614" s="8">
        <v>0.6401</v>
      </c>
      <c r="M614" s="9">
        <v>15505.47</v>
      </c>
      <c r="N614" s="10"/>
    </row>
    <row r="615">
      <c r="B615" s="4" t="s">
        <v>1678</v>
      </c>
      <c r="C615" s="4" t="s">
        <v>1626</v>
      </c>
      <c r="D615" s="5" t="s">
        <v>14</v>
      </c>
      <c r="E615" s="4" t="s">
        <v>135</v>
      </c>
      <c r="F615" s="5">
        <v>1.0</v>
      </c>
      <c r="G615" s="6">
        <v>720.8</v>
      </c>
      <c r="H615" s="7">
        <v>3604.34</v>
      </c>
      <c r="I615" s="2" t="b">
        <v>1</v>
      </c>
      <c r="J615" s="2" t="s">
        <v>1554</v>
      </c>
      <c r="K615" s="8">
        <v>1.0</v>
      </c>
      <c r="M615" s="9">
        <v>1.0</v>
      </c>
      <c r="N615" s="10"/>
    </row>
    <row r="616">
      <c r="B616" s="4" t="s">
        <v>1679</v>
      </c>
      <c r="C616" s="4" t="s">
        <v>1626</v>
      </c>
      <c r="D616" s="5" t="s">
        <v>14</v>
      </c>
      <c r="E616" s="4" t="s">
        <v>139</v>
      </c>
      <c r="F616" s="5">
        <v>1.0</v>
      </c>
      <c r="G616" s="6">
        <v>1441.6</v>
      </c>
      <c r="H616" s="7">
        <v>18018.83</v>
      </c>
      <c r="I616" s="2" t="b">
        <v>1</v>
      </c>
      <c r="J616" s="2" t="s">
        <v>1681</v>
      </c>
      <c r="K616" s="8">
        <v>1.0</v>
      </c>
      <c r="M616" s="9">
        <v>1.0</v>
      </c>
      <c r="N616" s="10"/>
    </row>
    <row r="617">
      <c r="B617" s="4" t="s">
        <v>1682</v>
      </c>
      <c r="C617" s="4" t="s">
        <v>1626</v>
      </c>
      <c r="D617" s="5" t="s">
        <v>14</v>
      </c>
      <c r="E617" s="4" t="s">
        <v>141</v>
      </c>
      <c r="F617" s="5">
        <v>1.0</v>
      </c>
      <c r="G617" s="6">
        <v>2162.4</v>
      </c>
      <c r="H617" s="7">
        <v>18018.83</v>
      </c>
      <c r="I617" s="2" t="b">
        <v>1</v>
      </c>
      <c r="J617" s="2" t="s">
        <v>1683</v>
      </c>
      <c r="K617" s="8">
        <v>1.0</v>
      </c>
      <c r="M617" s="9">
        <v>1.0</v>
      </c>
      <c r="N617" s="10"/>
    </row>
    <row r="618">
      <c r="B618" s="4" t="s">
        <v>1684</v>
      </c>
      <c r="C618" s="4" t="s">
        <v>1626</v>
      </c>
      <c r="D618" s="5" t="s">
        <v>14</v>
      </c>
      <c r="E618" s="4" t="s">
        <v>145</v>
      </c>
      <c r="F618" s="5">
        <v>1.0</v>
      </c>
      <c r="G618" s="6">
        <v>4324.4</v>
      </c>
      <c r="H618" s="7">
        <v>18018.83</v>
      </c>
      <c r="I618" s="2" t="b">
        <v>1</v>
      </c>
      <c r="J618" s="2" t="s">
        <v>1683</v>
      </c>
      <c r="K618" s="8">
        <v>1.0</v>
      </c>
      <c r="M618" s="9">
        <v>1.0</v>
      </c>
      <c r="N618" s="10"/>
    </row>
    <row r="619">
      <c r="B619" s="4" t="s">
        <v>1685</v>
      </c>
      <c r="C619" s="4" t="s">
        <v>1626</v>
      </c>
      <c r="D619" s="5" t="s">
        <v>14</v>
      </c>
      <c r="E619" s="4" t="s">
        <v>150</v>
      </c>
      <c r="F619" s="5">
        <v>1.0</v>
      </c>
      <c r="G619" s="6">
        <v>9658.0</v>
      </c>
      <c r="H619" s="7">
        <v>36037.66</v>
      </c>
      <c r="I619" s="2" t="b">
        <v>1</v>
      </c>
      <c r="J619" s="2" t="s">
        <v>1538</v>
      </c>
      <c r="K619" s="8">
        <v>1.0</v>
      </c>
      <c r="M619" s="9">
        <v>1.0</v>
      </c>
      <c r="N619" s="10"/>
    </row>
    <row r="620">
      <c r="B620" s="4" t="s">
        <v>1687</v>
      </c>
      <c r="C620" s="4" t="s">
        <v>1626</v>
      </c>
      <c r="D620" s="5" t="s">
        <v>14</v>
      </c>
      <c r="E620" s="4" t="s">
        <v>153</v>
      </c>
      <c r="F620" s="5">
        <v>1.0</v>
      </c>
      <c r="G620" s="6">
        <v>1.0</v>
      </c>
      <c r="H620" s="7">
        <v>72075.32</v>
      </c>
      <c r="I620" s="2" t="b">
        <v>1</v>
      </c>
      <c r="J620" s="2" t="s">
        <v>1664</v>
      </c>
      <c r="K620" s="8">
        <v>0.6371</v>
      </c>
      <c r="M620" s="9">
        <v>21889.69</v>
      </c>
      <c r="N620" s="10"/>
    </row>
    <row r="621">
      <c r="B621" s="4" t="s">
        <v>1688</v>
      </c>
      <c r="C621" s="4" t="s">
        <v>1626</v>
      </c>
      <c r="D621" s="5" t="s">
        <v>14</v>
      </c>
      <c r="E621" s="4" t="s">
        <v>157</v>
      </c>
      <c r="F621" s="5">
        <v>1.0</v>
      </c>
      <c r="G621" s="6">
        <v>8649.2</v>
      </c>
      <c r="H621" s="7">
        <v>72075.32</v>
      </c>
      <c r="I621" s="2" t="b">
        <v>1</v>
      </c>
      <c r="J621" s="2" t="s">
        <v>1578</v>
      </c>
      <c r="K621" s="8">
        <v>1.0</v>
      </c>
      <c r="M621" s="9">
        <v>1.0</v>
      </c>
      <c r="N621" s="10"/>
    </row>
    <row r="622">
      <c r="B622" s="4" t="s">
        <v>1690</v>
      </c>
      <c r="C622" s="4" t="s">
        <v>1626</v>
      </c>
      <c r="D622" s="5" t="s">
        <v>14</v>
      </c>
      <c r="E622" s="4" t="s">
        <v>160</v>
      </c>
      <c r="F622" s="5">
        <v>1.0</v>
      </c>
      <c r="G622" s="6">
        <v>8649.2</v>
      </c>
      <c r="H622" s="7">
        <v>54056.49</v>
      </c>
      <c r="I622" s="2" t="b">
        <v>1</v>
      </c>
      <c r="J622" s="2" t="s">
        <v>1691</v>
      </c>
      <c r="K622" s="8">
        <v>0.8355</v>
      </c>
      <c r="M622" s="9">
        <v>2835.91</v>
      </c>
      <c r="N622" s="10"/>
    </row>
    <row r="623">
      <c r="B623" s="4" t="s">
        <v>1692</v>
      </c>
      <c r="C623" s="4" t="s">
        <v>1626</v>
      </c>
      <c r="D623" s="5" t="s">
        <v>14</v>
      </c>
      <c r="E623" s="4" t="s">
        <v>163</v>
      </c>
      <c r="F623" s="5">
        <v>1.0</v>
      </c>
      <c r="G623" s="6">
        <v>43.2</v>
      </c>
      <c r="H623" s="7">
        <v>3604.34</v>
      </c>
      <c r="I623" s="2" t="b">
        <v>1</v>
      </c>
      <c r="J623" s="2" t="s">
        <v>1694</v>
      </c>
      <c r="K623" s="8">
        <v>0.8292</v>
      </c>
      <c r="M623" s="9">
        <v>2944.55</v>
      </c>
      <c r="N623" s="10"/>
    </row>
    <row r="624">
      <c r="B624" s="4" t="s">
        <v>1696</v>
      </c>
      <c r="C624" s="4" t="s">
        <v>1626</v>
      </c>
      <c r="D624" s="5" t="s">
        <v>14</v>
      </c>
      <c r="E624" s="4" t="s">
        <v>166</v>
      </c>
      <c r="F624" s="5">
        <v>1.0</v>
      </c>
      <c r="G624" s="6">
        <v>1441.6</v>
      </c>
      <c r="H624" s="7">
        <v>18018.83</v>
      </c>
      <c r="I624" s="2" t="b">
        <v>1</v>
      </c>
      <c r="J624" s="2" t="s">
        <v>1697</v>
      </c>
      <c r="K624" s="8">
        <v>0.7351</v>
      </c>
      <c r="M624" s="9">
        <v>13697.58</v>
      </c>
      <c r="N624" s="10"/>
    </row>
    <row r="625">
      <c r="B625" s="4" t="s">
        <v>1698</v>
      </c>
      <c r="C625" s="4" t="s">
        <v>1626</v>
      </c>
      <c r="D625" s="5" t="s">
        <v>14</v>
      </c>
      <c r="E625" s="4" t="s">
        <v>171</v>
      </c>
      <c r="F625" s="5">
        <v>1.0</v>
      </c>
      <c r="G625" s="6">
        <v>2594.8</v>
      </c>
      <c r="H625" s="7">
        <v>54056.49</v>
      </c>
      <c r="I625" s="2" t="b">
        <v>1</v>
      </c>
      <c r="J625" s="2" t="s">
        <v>137</v>
      </c>
      <c r="K625" s="8">
        <v>1.0</v>
      </c>
      <c r="M625" s="9">
        <v>1.0</v>
      </c>
      <c r="N625" s="10"/>
    </row>
    <row r="626">
      <c r="B626" s="4" t="s">
        <v>1699</v>
      </c>
      <c r="C626" s="4" t="s">
        <v>1626</v>
      </c>
      <c r="D626" s="5" t="s">
        <v>14</v>
      </c>
      <c r="E626" s="4" t="s">
        <v>174</v>
      </c>
      <c r="F626" s="5">
        <v>1.0</v>
      </c>
      <c r="G626" s="6">
        <v>1730.0</v>
      </c>
      <c r="H626" s="7">
        <v>36037.66</v>
      </c>
      <c r="I626" s="2" t="b">
        <v>1</v>
      </c>
      <c r="J626" s="2" t="s">
        <v>1548</v>
      </c>
      <c r="K626" s="8">
        <v>0.6472</v>
      </c>
      <c r="M626" s="9">
        <v>9121.78</v>
      </c>
      <c r="N626" s="10"/>
    </row>
    <row r="627">
      <c r="B627" s="4" t="s">
        <v>1700</v>
      </c>
      <c r="C627" s="4" t="s">
        <v>1626</v>
      </c>
      <c r="D627" s="5" t="s">
        <v>14</v>
      </c>
      <c r="E627" s="4" t="s">
        <v>177</v>
      </c>
      <c r="F627" s="5">
        <v>1.0</v>
      </c>
      <c r="G627" s="6">
        <v>1.0</v>
      </c>
      <c r="H627" s="7">
        <v>36037.66</v>
      </c>
      <c r="I627" s="2" t="b">
        <v>1</v>
      </c>
      <c r="J627" s="2" t="s">
        <v>1552</v>
      </c>
      <c r="K627" s="8">
        <v>0.6401</v>
      </c>
      <c r="M627" s="9">
        <v>15505.47</v>
      </c>
      <c r="N627" s="10"/>
    </row>
    <row r="628">
      <c r="B628" s="4" t="s">
        <v>1701</v>
      </c>
      <c r="C628" s="4" t="s">
        <v>1626</v>
      </c>
      <c r="D628" s="5" t="s">
        <v>14</v>
      </c>
      <c r="E628" s="4" t="s">
        <v>180</v>
      </c>
      <c r="F628" s="5">
        <v>1.0</v>
      </c>
      <c r="G628" s="6">
        <v>1.0</v>
      </c>
      <c r="H628" s="7">
        <v>18018.83</v>
      </c>
      <c r="I628" s="2" t="b">
        <v>1</v>
      </c>
      <c r="J628" s="2" t="s">
        <v>1634</v>
      </c>
      <c r="K628" s="8">
        <v>0.6428</v>
      </c>
      <c r="M628" s="9">
        <v>12313.36</v>
      </c>
      <c r="N628" s="10"/>
    </row>
    <row r="629">
      <c r="B629" s="4" t="s">
        <v>1702</v>
      </c>
      <c r="C629" s="4" t="s">
        <v>1626</v>
      </c>
      <c r="D629" s="5" t="s">
        <v>14</v>
      </c>
      <c r="E629" s="4" t="s">
        <v>183</v>
      </c>
      <c r="F629" s="5">
        <v>1.0</v>
      </c>
      <c r="G629" s="6">
        <v>864.8</v>
      </c>
      <c r="H629" s="7">
        <v>18018.83</v>
      </c>
      <c r="I629" s="2" t="b">
        <v>1</v>
      </c>
      <c r="J629" s="2" t="s">
        <v>1634</v>
      </c>
      <c r="K629" s="8">
        <v>0.6428</v>
      </c>
      <c r="M629" s="9">
        <v>12313.36</v>
      </c>
      <c r="N629" s="10"/>
    </row>
    <row r="630">
      <c r="B630" s="4" t="s">
        <v>1703</v>
      </c>
      <c r="C630" s="4" t="s">
        <v>1626</v>
      </c>
      <c r="D630" s="5" t="s">
        <v>14</v>
      </c>
      <c r="E630" s="4" t="s">
        <v>187</v>
      </c>
      <c r="F630" s="5">
        <v>1.0</v>
      </c>
      <c r="G630" s="6">
        <v>864.8</v>
      </c>
      <c r="H630" s="7">
        <v>18018.83</v>
      </c>
      <c r="I630" s="2" t="b">
        <v>1</v>
      </c>
      <c r="J630" s="2" t="s">
        <v>137</v>
      </c>
      <c r="K630" s="8">
        <v>1.0</v>
      </c>
      <c r="M630" s="9">
        <v>1.0</v>
      </c>
      <c r="N630" s="10"/>
    </row>
    <row r="631">
      <c r="B631" s="4" t="s">
        <v>1705</v>
      </c>
      <c r="C631" s="4" t="s">
        <v>1626</v>
      </c>
      <c r="D631" s="5" t="s">
        <v>14</v>
      </c>
      <c r="E631" s="4" t="s">
        <v>191</v>
      </c>
      <c r="F631" s="5">
        <v>1.0</v>
      </c>
      <c r="G631" s="6">
        <v>5189.6</v>
      </c>
      <c r="H631" s="7">
        <v>108112.98</v>
      </c>
      <c r="I631" s="2" t="b">
        <v>1</v>
      </c>
      <c r="J631" s="2" t="s">
        <v>1640</v>
      </c>
      <c r="K631" s="8">
        <v>0.6384</v>
      </c>
      <c r="M631" s="9">
        <v>18697.58</v>
      </c>
      <c r="N631" s="10"/>
    </row>
    <row r="632">
      <c r="B632" s="4" t="s">
        <v>1707</v>
      </c>
      <c r="C632" s="4" t="s">
        <v>1626</v>
      </c>
      <c r="D632" s="5" t="s">
        <v>14</v>
      </c>
      <c r="E632" s="4" t="s">
        <v>194</v>
      </c>
      <c r="F632" s="5">
        <v>1.0</v>
      </c>
      <c r="G632" s="6">
        <v>5189.6</v>
      </c>
      <c r="H632" s="7">
        <v>108112.98</v>
      </c>
      <c r="I632" s="2" t="b">
        <v>1</v>
      </c>
      <c r="J632" s="2" t="s">
        <v>1552</v>
      </c>
      <c r="K632" s="8">
        <v>0.6401</v>
      </c>
      <c r="M632" s="9">
        <v>15505.47</v>
      </c>
      <c r="N632" s="10"/>
    </row>
    <row r="633">
      <c r="B633" s="4" t="s">
        <v>1708</v>
      </c>
      <c r="C633" s="4" t="s">
        <v>1626</v>
      </c>
      <c r="D633" s="5" t="s">
        <v>14</v>
      </c>
      <c r="E633" s="4" t="s">
        <v>198</v>
      </c>
      <c r="F633" s="5">
        <v>1.0</v>
      </c>
      <c r="G633" s="6">
        <v>864.8</v>
      </c>
      <c r="H633" s="7">
        <v>18018.83</v>
      </c>
      <c r="I633" s="2" t="b">
        <v>1</v>
      </c>
      <c r="J633" s="2" t="s">
        <v>276</v>
      </c>
      <c r="K633" s="8">
        <v>1.0</v>
      </c>
      <c r="M633" s="9">
        <v>1.0</v>
      </c>
      <c r="N633" s="10"/>
    </row>
    <row r="634">
      <c r="B634" s="4" t="s">
        <v>1709</v>
      </c>
      <c r="C634" s="4" t="s">
        <v>1626</v>
      </c>
      <c r="D634" s="5" t="s">
        <v>14</v>
      </c>
      <c r="E634" s="4" t="s">
        <v>202</v>
      </c>
      <c r="F634" s="5">
        <v>1.0</v>
      </c>
      <c r="G634" s="6">
        <v>966.0</v>
      </c>
      <c r="H634" s="7">
        <v>3604.34</v>
      </c>
      <c r="I634" s="2" t="b">
        <v>1</v>
      </c>
      <c r="J634" s="2" t="s">
        <v>1552</v>
      </c>
      <c r="K634" s="8">
        <v>0.6401</v>
      </c>
      <c r="M634" s="9">
        <v>15505.47</v>
      </c>
      <c r="N634" s="10"/>
    </row>
    <row r="635">
      <c r="B635" s="4" t="s">
        <v>1712</v>
      </c>
      <c r="C635" s="4" t="s">
        <v>1626</v>
      </c>
      <c r="D635" s="5" t="s">
        <v>14</v>
      </c>
      <c r="E635" s="4" t="s">
        <v>207</v>
      </c>
      <c r="F635" s="5">
        <v>1.0</v>
      </c>
      <c r="G635" s="6">
        <v>1.0</v>
      </c>
      <c r="H635" s="7">
        <v>180189.72</v>
      </c>
      <c r="I635" s="2" t="b">
        <v>1</v>
      </c>
      <c r="J635" s="2" t="s">
        <v>1554</v>
      </c>
      <c r="K635" s="8">
        <v>1.0</v>
      </c>
      <c r="M635" s="9">
        <v>1.0</v>
      </c>
      <c r="N635" s="10"/>
    </row>
    <row r="636">
      <c r="B636" s="4" t="s">
        <v>1713</v>
      </c>
      <c r="C636" s="4" t="s">
        <v>1626</v>
      </c>
      <c r="D636" s="5" t="s">
        <v>14</v>
      </c>
      <c r="E636" s="4" t="s">
        <v>212</v>
      </c>
      <c r="F636" s="5">
        <v>1.0</v>
      </c>
      <c r="G636" s="6">
        <v>1.0</v>
      </c>
      <c r="H636" s="7">
        <v>180189.72</v>
      </c>
      <c r="I636" s="2" t="b">
        <v>1</v>
      </c>
      <c r="J636" s="2" t="s">
        <v>1552</v>
      </c>
      <c r="K636" s="8">
        <v>0.6401</v>
      </c>
      <c r="M636" s="9">
        <v>15505.47</v>
      </c>
      <c r="N636" s="10"/>
    </row>
    <row r="637">
      <c r="B637" s="4" t="s">
        <v>1716</v>
      </c>
      <c r="C637" s="4" t="s">
        <v>1626</v>
      </c>
      <c r="D637" s="5" t="s">
        <v>14</v>
      </c>
      <c r="E637" s="4" t="s">
        <v>215</v>
      </c>
      <c r="F637" s="5">
        <v>1.0</v>
      </c>
      <c r="G637" s="6">
        <v>1.0</v>
      </c>
      <c r="H637" s="7">
        <v>18018.83</v>
      </c>
      <c r="I637" s="2" t="b">
        <v>1</v>
      </c>
      <c r="J637" s="2" t="s">
        <v>1666</v>
      </c>
      <c r="K637" s="8">
        <v>0.6344</v>
      </c>
      <c r="M637" s="9">
        <v>34657.6</v>
      </c>
      <c r="N637" s="10"/>
    </row>
    <row r="638">
      <c r="B638" s="4" t="s">
        <v>1717</v>
      </c>
      <c r="C638" s="4" t="s">
        <v>1626</v>
      </c>
      <c r="D638" s="5" t="s">
        <v>14</v>
      </c>
      <c r="E638" s="4" t="s">
        <v>220</v>
      </c>
      <c r="F638" s="5">
        <v>1.0</v>
      </c>
      <c r="G638" s="6">
        <v>1441.6</v>
      </c>
      <c r="H638" s="7">
        <v>18018.83</v>
      </c>
      <c r="I638" s="2" t="b">
        <v>1</v>
      </c>
      <c r="J638" s="2" t="s">
        <v>1534</v>
      </c>
      <c r="K638" s="8">
        <v>1.0</v>
      </c>
      <c r="M638" s="9">
        <v>1.0</v>
      </c>
      <c r="N638" s="10"/>
    </row>
    <row r="639">
      <c r="B639" s="4" t="s">
        <v>1718</v>
      </c>
      <c r="C639" s="4" t="s">
        <v>1626</v>
      </c>
      <c r="D639" s="5" t="s">
        <v>14</v>
      </c>
      <c r="E639" s="4" t="s">
        <v>224</v>
      </c>
      <c r="F639" s="5">
        <v>1.0</v>
      </c>
      <c r="G639" s="6">
        <v>1.0</v>
      </c>
      <c r="H639" s="7">
        <v>18018.83</v>
      </c>
      <c r="I639" s="2" t="b">
        <v>1</v>
      </c>
      <c r="J639" s="2" t="s">
        <v>1719</v>
      </c>
      <c r="K639" s="8">
        <v>1.0</v>
      </c>
      <c r="M639" s="9">
        <v>1.0</v>
      </c>
      <c r="N639" s="10"/>
    </row>
    <row r="640">
      <c r="B640" s="4" t="s">
        <v>1720</v>
      </c>
      <c r="C640" s="4" t="s">
        <v>1626</v>
      </c>
      <c r="D640" s="5" t="s">
        <v>14</v>
      </c>
      <c r="E640" s="4" t="s">
        <v>228</v>
      </c>
      <c r="F640" s="5">
        <v>1.0</v>
      </c>
      <c r="G640" s="6">
        <v>1.0</v>
      </c>
      <c r="H640" s="7">
        <v>3604.34</v>
      </c>
      <c r="I640" s="2" t="b">
        <v>1</v>
      </c>
      <c r="J640" s="2" t="s">
        <v>1578</v>
      </c>
      <c r="K640" s="8">
        <v>1.0</v>
      </c>
      <c r="M640" s="9">
        <v>1.0</v>
      </c>
      <c r="N640" s="10"/>
    </row>
    <row r="641">
      <c r="B641" s="4" t="s">
        <v>1721</v>
      </c>
      <c r="C641" s="4" t="s">
        <v>1626</v>
      </c>
      <c r="D641" s="5" t="s">
        <v>14</v>
      </c>
      <c r="E641" s="4" t="s">
        <v>233</v>
      </c>
      <c r="F641" s="5">
        <v>1.0</v>
      </c>
      <c r="G641" s="6">
        <v>1.0</v>
      </c>
      <c r="H641" s="7">
        <v>3604.34</v>
      </c>
      <c r="I641" s="2" t="b">
        <v>1</v>
      </c>
      <c r="J641" s="2" t="s">
        <v>276</v>
      </c>
      <c r="K641" s="8">
        <v>1.0</v>
      </c>
      <c r="M641" s="9">
        <v>1.0</v>
      </c>
      <c r="N641" s="10"/>
    </row>
    <row r="642">
      <c r="B642" s="4" t="s">
        <v>1722</v>
      </c>
      <c r="C642" s="4" t="s">
        <v>1626</v>
      </c>
      <c r="D642" s="5" t="s">
        <v>14</v>
      </c>
      <c r="E642" s="4" t="s">
        <v>236</v>
      </c>
      <c r="F642" s="5">
        <v>1.0</v>
      </c>
      <c r="G642" s="6">
        <v>864.8</v>
      </c>
      <c r="H642" s="7">
        <v>18018.83</v>
      </c>
      <c r="I642" s="2" t="b">
        <v>1</v>
      </c>
      <c r="J642" s="2" t="s">
        <v>1645</v>
      </c>
      <c r="K642" s="8">
        <v>1.0</v>
      </c>
      <c r="M642" s="9">
        <v>1.0</v>
      </c>
      <c r="N642" s="10"/>
    </row>
    <row r="643">
      <c r="B643" s="4" t="s">
        <v>1723</v>
      </c>
      <c r="C643" s="4" t="s">
        <v>1626</v>
      </c>
      <c r="D643" s="5" t="s">
        <v>14</v>
      </c>
      <c r="E643" s="4" t="s">
        <v>240</v>
      </c>
      <c r="F643" s="5">
        <v>1.0</v>
      </c>
      <c r="G643" s="6">
        <v>1.0</v>
      </c>
      <c r="H643" s="7">
        <v>18018.83</v>
      </c>
      <c r="I643" s="2" t="b">
        <v>1</v>
      </c>
      <c r="J643" s="2" t="s">
        <v>1634</v>
      </c>
      <c r="K643" s="8">
        <v>0.6428</v>
      </c>
      <c r="M643" s="9">
        <v>12313.36</v>
      </c>
      <c r="N643" s="10"/>
    </row>
    <row r="644">
      <c r="B644" s="4" t="s">
        <v>1724</v>
      </c>
      <c r="C644" s="4" t="s">
        <v>1626</v>
      </c>
      <c r="D644" s="5" t="s">
        <v>14</v>
      </c>
      <c r="E644" s="4" t="s">
        <v>243</v>
      </c>
      <c r="F644" s="5">
        <v>1.0</v>
      </c>
      <c r="G644" s="6">
        <v>864.8</v>
      </c>
      <c r="H644" s="7">
        <v>18018.83</v>
      </c>
      <c r="I644" s="2" t="b">
        <v>1</v>
      </c>
      <c r="J644" s="2" t="s">
        <v>1725</v>
      </c>
      <c r="K644" s="8">
        <v>0.6666</v>
      </c>
      <c r="M644" s="9">
        <v>40227.27</v>
      </c>
      <c r="N644" s="10"/>
    </row>
    <row r="645">
      <c r="B645" s="4" t="s">
        <v>1726</v>
      </c>
      <c r="C645" s="4" t="s">
        <v>1626</v>
      </c>
      <c r="D645" s="5" t="s">
        <v>14</v>
      </c>
      <c r="E645" s="4" t="s">
        <v>245</v>
      </c>
      <c r="F645" s="5">
        <v>1.0</v>
      </c>
      <c r="G645" s="6">
        <v>11532.0</v>
      </c>
      <c r="H645" s="7">
        <v>144150.63</v>
      </c>
      <c r="I645" s="2" t="b">
        <v>1</v>
      </c>
      <c r="J645" s="2" t="s">
        <v>27</v>
      </c>
      <c r="K645" s="8">
        <v>1.0</v>
      </c>
      <c r="M645" s="9">
        <v>1.0</v>
      </c>
      <c r="N645" s="10"/>
    </row>
    <row r="646">
      <c r="B646" s="4" t="s">
        <v>1727</v>
      </c>
      <c r="C646" s="4" t="s">
        <v>1626</v>
      </c>
      <c r="D646" s="5" t="s">
        <v>14</v>
      </c>
      <c r="E646" s="4" t="s">
        <v>249</v>
      </c>
      <c r="F646" s="5">
        <v>1.0</v>
      </c>
      <c r="G646" s="6">
        <v>12973.6</v>
      </c>
      <c r="H646" s="7">
        <v>108112.98</v>
      </c>
      <c r="I646" s="2" t="b">
        <v>1</v>
      </c>
      <c r="J646" s="2" t="s">
        <v>1550</v>
      </c>
      <c r="K646" s="8">
        <v>1.0</v>
      </c>
      <c r="M646" s="9">
        <v>1.0</v>
      </c>
      <c r="N646" s="10"/>
    </row>
    <row r="647">
      <c r="B647" s="4" t="s">
        <v>1728</v>
      </c>
      <c r="C647" s="4" t="s">
        <v>1626</v>
      </c>
      <c r="D647" s="5" t="s">
        <v>14</v>
      </c>
      <c r="E647" s="4" t="s">
        <v>254</v>
      </c>
      <c r="F647" s="5">
        <v>1.0</v>
      </c>
      <c r="G647" s="6">
        <v>1.0</v>
      </c>
      <c r="H647" s="7">
        <v>162169.46</v>
      </c>
      <c r="I647" s="2" t="b">
        <v>1</v>
      </c>
      <c r="J647" s="2" t="s">
        <v>1578</v>
      </c>
      <c r="K647" s="8">
        <v>1.0</v>
      </c>
      <c r="M647" s="9">
        <v>1.0</v>
      </c>
      <c r="N647" s="10"/>
    </row>
    <row r="648">
      <c r="B648" s="4" t="s">
        <v>1729</v>
      </c>
      <c r="C648" s="4" t="s">
        <v>1626</v>
      </c>
      <c r="D648" s="5" t="s">
        <v>14</v>
      </c>
      <c r="E648" s="4" t="s">
        <v>259</v>
      </c>
      <c r="F648" s="5">
        <v>1.0</v>
      </c>
      <c r="G648" s="6">
        <v>4324.4</v>
      </c>
      <c r="H648" s="7">
        <v>18018.83</v>
      </c>
      <c r="I648" s="2" t="b">
        <v>1</v>
      </c>
      <c r="J648" s="2" t="s">
        <v>1730</v>
      </c>
      <c r="K648" s="8">
        <v>1.0</v>
      </c>
      <c r="M648" s="9">
        <v>1.0</v>
      </c>
      <c r="N648" s="10"/>
    </row>
    <row r="649">
      <c r="B649" s="4" t="s">
        <v>1731</v>
      </c>
      <c r="C649" s="4" t="s">
        <v>1626</v>
      </c>
      <c r="D649" s="5" t="s">
        <v>14</v>
      </c>
      <c r="E649" s="4" t="s">
        <v>262</v>
      </c>
      <c r="F649" s="5">
        <v>1.0</v>
      </c>
      <c r="G649" s="6">
        <v>1.0</v>
      </c>
      <c r="H649" s="7">
        <v>36037.66</v>
      </c>
      <c r="I649" s="2" t="b">
        <v>1</v>
      </c>
      <c r="J649" s="2" t="s">
        <v>1732</v>
      </c>
      <c r="K649" s="8">
        <v>0.634</v>
      </c>
      <c r="M649" s="9">
        <v>37849.71</v>
      </c>
      <c r="N649" s="10"/>
    </row>
    <row r="650">
      <c r="B650" s="4" t="s">
        <v>1733</v>
      </c>
      <c r="C650" s="4" t="s">
        <v>1626</v>
      </c>
      <c r="D650" s="5" t="s">
        <v>14</v>
      </c>
      <c r="E650" s="4" t="s">
        <v>265</v>
      </c>
      <c r="F650" s="5">
        <v>1.0</v>
      </c>
      <c r="G650" s="6">
        <v>1.0</v>
      </c>
      <c r="H650" s="7">
        <v>36037.66</v>
      </c>
      <c r="I650" s="2" t="b">
        <v>1</v>
      </c>
      <c r="J650" s="2" t="s">
        <v>1734</v>
      </c>
      <c r="K650" s="8">
        <v>0.8568</v>
      </c>
      <c r="M650" s="9">
        <v>16041.82</v>
      </c>
      <c r="N650" s="10"/>
    </row>
    <row r="651">
      <c r="B651" s="4" t="s">
        <v>1735</v>
      </c>
      <c r="C651" s="4" t="s">
        <v>1626</v>
      </c>
      <c r="D651" s="5" t="s">
        <v>14</v>
      </c>
      <c r="E651" s="4" t="s">
        <v>267</v>
      </c>
      <c r="F651" s="5">
        <v>1.0</v>
      </c>
      <c r="G651" s="6">
        <v>1.0</v>
      </c>
      <c r="H651" s="7">
        <v>36037.66</v>
      </c>
      <c r="I651" s="2" t="b">
        <v>1</v>
      </c>
      <c r="J651" s="2" t="s">
        <v>1550</v>
      </c>
      <c r="K651" s="8">
        <v>1.0</v>
      </c>
      <c r="M651" s="9">
        <v>1.0</v>
      </c>
      <c r="N651" s="10"/>
    </row>
    <row r="652">
      <c r="B652" s="4" t="s">
        <v>1736</v>
      </c>
      <c r="C652" s="4" t="s">
        <v>1626</v>
      </c>
      <c r="D652" s="5" t="s">
        <v>14</v>
      </c>
      <c r="E652" s="4" t="s">
        <v>271</v>
      </c>
      <c r="F652" s="5">
        <v>1.0</v>
      </c>
      <c r="G652" s="6">
        <v>14415.2</v>
      </c>
      <c r="H652" s="7">
        <v>72075.32</v>
      </c>
      <c r="I652" s="2" t="b">
        <v>1</v>
      </c>
      <c r="J652" s="2" t="s">
        <v>1580</v>
      </c>
      <c r="K652" s="8">
        <v>1.0</v>
      </c>
      <c r="M652" s="9">
        <v>1.0</v>
      </c>
      <c r="N652" s="10"/>
    </row>
    <row r="653">
      <c r="B653" s="4" t="s">
        <v>1737</v>
      </c>
      <c r="C653" s="4" t="s">
        <v>1626</v>
      </c>
      <c r="D653" s="5" t="s">
        <v>14</v>
      </c>
      <c r="E653" s="4" t="s">
        <v>275</v>
      </c>
      <c r="F653" s="5">
        <v>1.0</v>
      </c>
      <c r="G653" s="6">
        <v>8649.2</v>
      </c>
      <c r="H653" s="7">
        <v>54056.49</v>
      </c>
      <c r="I653" s="2" t="b">
        <v>1</v>
      </c>
      <c r="J653" s="2" t="s">
        <v>1738</v>
      </c>
      <c r="K653" s="8">
        <v>0.8783</v>
      </c>
      <c r="M653" s="9">
        <v>18880.91</v>
      </c>
      <c r="N653" s="10"/>
    </row>
    <row r="654">
      <c r="B654" s="4" t="s">
        <v>1739</v>
      </c>
      <c r="C654" s="4" t="s">
        <v>1626</v>
      </c>
      <c r="D654" s="5" t="s">
        <v>14</v>
      </c>
      <c r="E654" s="4" t="s">
        <v>278</v>
      </c>
      <c r="F654" s="5">
        <v>1.0</v>
      </c>
      <c r="G654" s="6">
        <v>1.0</v>
      </c>
      <c r="H654" s="7">
        <v>36037.66</v>
      </c>
      <c r="I654" s="2" t="b">
        <v>1</v>
      </c>
      <c r="J654" s="2" t="s">
        <v>1740</v>
      </c>
      <c r="K654" s="8">
        <v>1.0</v>
      </c>
      <c r="M654" s="9">
        <v>1.0</v>
      </c>
      <c r="N654" s="10"/>
    </row>
    <row r="655">
      <c r="B655" s="4" t="s">
        <v>1741</v>
      </c>
      <c r="C655" s="4" t="s">
        <v>1626</v>
      </c>
      <c r="D655" s="5" t="s">
        <v>14</v>
      </c>
      <c r="E655" s="4" t="s">
        <v>283</v>
      </c>
      <c r="F655" s="5">
        <v>1.0</v>
      </c>
      <c r="G655" s="6">
        <v>1441.6</v>
      </c>
      <c r="H655" s="7">
        <v>18018.83</v>
      </c>
      <c r="I655" s="2" t="b">
        <v>1</v>
      </c>
      <c r="J655" s="2" t="s">
        <v>465</v>
      </c>
      <c r="K655" s="8">
        <v>1.0</v>
      </c>
      <c r="M655" s="9">
        <v>1.0</v>
      </c>
      <c r="N655" s="10"/>
    </row>
    <row r="656">
      <c r="B656" s="4" t="s">
        <v>1742</v>
      </c>
      <c r="C656" s="4" t="s">
        <v>1626</v>
      </c>
      <c r="D656" s="5" t="s">
        <v>14</v>
      </c>
      <c r="E656" s="4" t="s">
        <v>287</v>
      </c>
      <c r="F656" s="5">
        <v>1.0</v>
      </c>
      <c r="G656" s="6">
        <v>1.0</v>
      </c>
      <c r="H656" s="7">
        <v>18018.83</v>
      </c>
      <c r="I656" s="2" t="b">
        <v>1</v>
      </c>
      <c r="J656" s="2" t="s">
        <v>1573</v>
      </c>
      <c r="K656" s="8">
        <v>0.656</v>
      </c>
      <c r="M656" s="9">
        <v>5929.67</v>
      </c>
      <c r="N656" s="10"/>
    </row>
    <row r="657">
      <c r="B657" s="4" t="s">
        <v>1743</v>
      </c>
      <c r="C657" s="4" t="s">
        <v>1626</v>
      </c>
      <c r="D657" s="5" t="s">
        <v>14</v>
      </c>
      <c r="E657" s="4" t="s">
        <v>291</v>
      </c>
      <c r="F657" s="5">
        <v>1.0</v>
      </c>
      <c r="G657" s="6">
        <v>1441.6</v>
      </c>
      <c r="H657" s="7">
        <v>18018.83</v>
      </c>
      <c r="I657" s="2" t="b">
        <v>1</v>
      </c>
      <c r="J657" s="2" t="s">
        <v>1744</v>
      </c>
      <c r="K657" s="8">
        <v>0.6355</v>
      </c>
      <c r="M657" s="9">
        <v>28273.91</v>
      </c>
      <c r="N657" s="10"/>
    </row>
    <row r="658">
      <c r="B658" s="4" t="s">
        <v>1745</v>
      </c>
      <c r="C658" s="4" t="s">
        <v>1626</v>
      </c>
      <c r="D658" s="5" t="s">
        <v>14</v>
      </c>
      <c r="E658" s="4" t="s">
        <v>295</v>
      </c>
      <c r="F658" s="5">
        <v>1.0</v>
      </c>
      <c r="G658" s="6">
        <v>1.0</v>
      </c>
      <c r="H658" s="7">
        <v>18018.83</v>
      </c>
      <c r="I658" s="2" t="b">
        <v>1</v>
      </c>
      <c r="J658" s="2" t="s">
        <v>1558</v>
      </c>
      <c r="K658" s="8">
        <v>1.0</v>
      </c>
      <c r="M658" s="9">
        <v>1.0</v>
      </c>
      <c r="N658" s="10"/>
    </row>
    <row r="659">
      <c r="B659" s="4" t="s">
        <v>1746</v>
      </c>
      <c r="C659" s="4" t="s">
        <v>1626</v>
      </c>
      <c r="D659" s="5" t="s">
        <v>14</v>
      </c>
      <c r="E659" s="4" t="s">
        <v>298</v>
      </c>
      <c r="F659" s="5">
        <v>1.0</v>
      </c>
      <c r="G659" s="6">
        <v>1.0</v>
      </c>
      <c r="H659" s="7">
        <v>36037.66</v>
      </c>
      <c r="I659" s="2" t="b">
        <v>1</v>
      </c>
      <c r="J659" s="2" t="s">
        <v>1747</v>
      </c>
      <c r="K659" s="8">
        <v>0.9429</v>
      </c>
      <c r="M659" s="9">
        <v>1967.27</v>
      </c>
      <c r="N659" s="10"/>
    </row>
    <row r="660">
      <c r="B660" s="4" t="s">
        <v>1748</v>
      </c>
      <c r="C660" s="4" t="s">
        <v>1626</v>
      </c>
      <c r="D660" s="5" t="s">
        <v>14</v>
      </c>
      <c r="E660" s="4" t="s">
        <v>302</v>
      </c>
      <c r="F660" s="5">
        <v>1.0</v>
      </c>
      <c r="G660" s="6">
        <v>2883.2</v>
      </c>
      <c r="H660" s="7">
        <v>18018.83</v>
      </c>
      <c r="I660" s="2" t="b">
        <v>1</v>
      </c>
      <c r="J660" s="2" t="s">
        <v>1747</v>
      </c>
      <c r="K660" s="8">
        <v>0.9429</v>
      </c>
      <c r="M660" s="9">
        <v>1967.27</v>
      </c>
      <c r="N660" s="10"/>
    </row>
    <row r="661">
      <c r="B661" s="4" t="s">
        <v>1749</v>
      </c>
      <c r="C661" s="4" t="s">
        <v>1626</v>
      </c>
      <c r="D661" s="5" t="s">
        <v>14</v>
      </c>
      <c r="E661" s="4" t="s">
        <v>305</v>
      </c>
      <c r="F661" s="5">
        <v>1.0</v>
      </c>
      <c r="G661" s="6">
        <v>3603.6</v>
      </c>
      <c r="H661" s="7">
        <v>18018.83</v>
      </c>
      <c r="I661" s="2" t="b">
        <v>1</v>
      </c>
      <c r="J661" s="2" t="s">
        <v>1664</v>
      </c>
      <c r="K661" s="8">
        <v>0.6371</v>
      </c>
      <c r="M661" s="9">
        <v>21889.69</v>
      </c>
      <c r="N661" s="10"/>
    </row>
    <row r="662">
      <c r="B662" s="4" t="s">
        <v>1750</v>
      </c>
      <c r="C662" s="4" t="s">
        <v>1626</v>
      </c>
      <c r="D662" s="5" t="s">
        <v>14</v>
      </c>
      <c r="E662" s="4" t="s">
        <v>309</v>
      </c>
      <c r="F662" s="5">
        <v>1.0</v>
      </c>
      <c r="G662" s="6">
        <v>1730.0</v>
      </c>
      <c r="H662" s="7">
        <v>36037.66</v>
      </c>
      <c r="I662" s="2" t="b">
        <v>1</v>
      </c>
      <c r="J662" s="2" t="s">
        <v>1538</v>
      </c>
      <c r="K662" s="8">
        <v>1.0</v>
      </c>
      <c r="M662" s="9">
        <v>1.0</v>
      </c>
      <c r="N662" s="10"/>
    </row>
    <row r="663">
      <c r="B663" s="4" t="s">
        <v>1751</v>
      </c>
      <c r="C663" s="4" t="s">
        <v>1626</v>
      </c>
      <c r="D663" s="5" t="s">
        <v>14</v>
      </c>
      <c r="E663" s="4" t="s">
        <v>313</v>
      </c>
      <c r="F663" s="5">
        <v>1.0</v>
      </c>
      <c r="G663" s="6">
        <v>1.0</v>
      </c>
      <c r="H663" s="7">
        <v>36037.66</v>
      </c>
      <c r="I663" s="2" t="b">
        <v>1</v>
      </c>
      <c r="J663" s="2" t="s">
        <v>1640</v>
      </c>
      <c r="K663" s="8">
        <v>0.6384</v>
      </c>
      <c r="M663" s="9">
        <v>18697.58</v>
      </c>
      <c r="N663" s="10"/>
    </row>
    <row r="664">
      <c r="B664" s="4" t="s">
        <v>1752</v>
      </c>
      <c r="C664" s="4" t="s">
        <v>1626</v>
      </c>
      <c r="D664" s="5" t="s">
        <v>14</v>
      </c>
      <c r="E664" s="4" t="s">
        <v>317</v>
      </c>
      <c r="F664" s="5">
        <v>1.0</v>
      </c>
      <c r="G664" s="6">
        <v>1.0</v>
      </c>
      <c r="H664" s="7">
        <v>36037.66</v>
      </c>
      <c r="I664" s="2" t="b">
        <v>1</v>
      </c>
      <c r="J664" s="2" t="s">
        <v>1664</v>
      </c>
      <c r="K664" s="8">
        <v>0.6371</v>
      </c>
      <c r="M664" s="9">
        <v>21889.69</v>
      </c>
      <c r="N664" s="10"/>
    </row>
    <row r="665">
      <c r="B665" s="4" t="s">
        <v>1753</v>
      </c>
      <c r="C665" s="4" t="s">
        <v>1626</v>
      </c>
      <c r="D665" s="5" t="s">
        <v>14</v>
      </c>
      <c r="E665" s="4" t="s">
        <v>321</v>
      </c>
      <c r="F665" s="5">
        <v>1.0</v>
      </c>
      <c r="G665" s="6">
        <v>1.0</v>
      </c>
      <c r="H665" s="7">
        <v>36037.66</v>
      </c>
      <c r="I665" s="2" t="b">
        <v>1</v>
      </c>
      <c r="J665" s="2" t="s">
        <v>1664</v>
      </c>
      <c r="K665" s="8">
        <v>0.6371</v>
      </c>
      <c r="M665" s="9">
        <v>21889.69</v>
      </c>
      <c r="N665" s="10"/>
    </row>
    <row r="666">
      <c r="B666" s="4" t="s">
        <v>1754</v>
      </c>
      <c r="C666" s="4" t="s">
        <v>1626</v>
      </c>
      <c r="D666" s="5" t="s">
        <v>14</v>
      </c>
      <c r="E666" s="4" t="s">
        <v>324</v>
      </c>
      <c r="F666" s="5">
        <v>1.0</v>
      </c>
      <c r="G666" s="6">
        <v>1.0</v>
      </c>
      <c r="H666" s="7">
        <v>180189.72</v>
      </c>
      <c r="I666" s="2" t="b">
        <v>1</v>
      </c>
      <c r="J666" s="2" t="s">
        <v>1664</v>
      </c>
      <c r="K666" s="8">
        <v>0.6371</v>
      </c>
      <c r="M666" s="9">
        <v>21889.69</v>
      </c>
      <c r="N666" s="10"/>
    </row>
    <row r="667">
      <c r="B667" s="4" t="s">
        <v>1755</v>
      </c>
      <c r="C667" s="4" t="s">
        <v>1626</v>
      </c>
      <c r="D667" s="5" t="s">
        <v>14</v>
      </c>
      <c r="E667" s="4" t="s">
        <v>328</v>
      </c>
      <c r="F667" s="5">
        <v>1.0</v>
      </c>
      <c r="G667" s="6">
        <v>432.4</v>
      </c>
      <c r="H667" s="7">
        <v>36037.66</v>
      </c>
      <c r="I667" s="2" t="b">
        <v>1</v>
      </c>
      <c r="J667" s="2" t="s">
        <v>276</v>
      </c>
      <c r="K667" s="8">
        <v>1.0</v>
      </c>
      <c r="M667" s="9">
        <v>1.0</v>
      </c>
      <c r="N667" s="10"/>
    </row>
    <row r="668">
      <c r="B668" s="4" t="s">
        <v>1756</v>
      </c>
      <c r="C668" s="4" t="s">
        <v>1626</v>
      </c>
      <c r="D668" s="5" t="s">
        <v>14</v>
      </c>
      <c r="E668" s="4" t="s">
        <v>332</v>
      </c>
      <c r="F668" s="5">
        <v>1.0</v>
      </c>
      <c r="G668" s="6">
        <v>1.0</v>
      </c>
      <c r="H668" s="7">
        <v>72075.32</v>
      </c>
      <c r="I668" s="2" t="b">
        <v>1</v>
      </c>
      <c r="J668" s="2" t="s">
        <v>1664</v>
      </c>
      <c r="K668" s="8">
        <v>0.6371</v>
      </c>
      <c r="M668" s="9">
        <v>21889.69</v>
      </c>
      <c r="N668" s="10"/>
    </row>
    <row r="669">
      <c r="B669" s="4" t="s">
        <v>1757</v>
      </c>
      <c r="C669" s="4" t="s">
        <v>1626</v>
      </c>
      <c r="D669" s="5" t="s">
        <v>14</v>
      </c>
      <c r="E669" s="4" t="s">
        <v>334</v>
      </c>
      <c r="F669" s="5">
        <v>1.0</v>
      </c>
      <c r="G669" s="6">
        <v>1.0</v>
      </c>
      <c r="H669" s="7">
        <v>72075.32</v>
      </c>
      <c r="I669" s="2" t="b">
        <v>1</v>
      </c>
      <c r="J669" s="2" t="s">
        <v>1552</v>
      </c>
      <c r="K669" s="8">
        <v>0.6401</v>
      </c>
      <c r="M669" s="9">
        <v>15505.47</v>
      </c>
      <c r="N669" s="10"/>
    </row>
    <row r="670">
      <c r="B670" s="4" t="s">
        <v>1758</v>
      </c>
      <c r="C670" s="4" t="s">
        <v>1626</v>
      </c>
      <c r="D670" s="5" t="s">
        <v>14</v>
      </c>
      <c r="E670" s="4" t="s">
        <v>337</v>
      </c>
      <c r="F670" s="5">
        <v>1.0</v>
      </c>
      <c r="G670" s="6">
        <v>1.0</v>
      </c>
      <c r="H670" s="7">
        <v>54056.49</v>
      </c>
      <c r="I670" s="2" t="b">
        <v>1</v>
      </c>
      <c r="J670" s="2" t="s">
        <v>19</v>
      </c>
      <c r="K670" s="8">
        <v>0.9999</v>
      </c>
      <c r="M670" s="9">
        <v>1.0</v>
      </c>
      <c r="N670" s="10"/>
    </row>
    <row r="671">
      <c r="B671" s="4" t="s">
        <v>1759</v>
      </c>
      <c r="C671" s="4" t="s">
        <v>1626</v>
      </c>
      <c r="D671" s="5" t="s">
        <v>14</v>
      </c>
      <c r="E671" s="4" t="s">
        <v>340</v>
      </c>
      <c r="F671" s="5">
        <v>1.0</v>
      </c>
      <c r="G671" s="6">
        <v>2883.2</v>
      </c>
      <c r="H671" s="7">
        <v>36037.66</v>
      </c>
      <c r="I671" s="2" t="b">
        <v>1</v>
      </c>
      <c r="J671" s="2" t="s">
        <v>1554</v>
      </c>
      <c r="K671" s="8">
        <v>1.0</v>
      </c>
      <c r="M671" s="9">
        <v>1.0</v>
      </c>
      <c r="N671" s="10"/>
    </row>
    <row r="672">
      <c r="B672" s="4" t="s">
        <v>1760</v>
      </c>
      <c r="C672" s="4" t="s">
        <v>1626</v>
      </c>
      <c r="D672" s="5" t="s">
        <v>14</v>
      </c>
      <c r="E672" s="4" t="s">
        <v>344</v>
      </c>
      <c r="F672" s="5">
        <v>1.0</v>
      </c>
      <c r="G672" s="6">
        <v>3459.6</v>
      </c>
      <c r="H672" s="7">
        <v>72075.32</v>
      </c>
      <c r="I672" s="2" t="b">
        <v>1</v>
      </c>
      <c r="J672" s="2" t="s">
        <v>1554</v>
      </c>
      <c r="K672" s="8">
        <v>1.0</v>
      </c>
      <c r="M672" s="9">
        <v>1.0</v>
      </c>
      <c r="N672" s="10"/>
    </row>
    <row r="673">
      <c r="B673" s="4" t="s">
        <v>1761</v>
      </c>
      <c r="C673" s="4" t="s">
        <v>1626</v>
      </c>
      <c r="D673" s="5" t="s">
        <v>14</v>
      </c>
      <c r="E673" s="4" t="s">
        <v>348</v>
      </c>
      <c r="F673" s="5">
        <v>1.0</v>
      </c>
      <c r="G673" s="6">
        <v>2883.2</v>
      </c>
      <c r="H673" s="7">
        <v>18018.83</v>
      </c>
      <c r="I673" s="2" t="b">
        <v>1</v>
      </c>
      <c r="J673" s="2" t="s">
        <v>1762</v>
      </c>
      <c r="K673" s="8">
        <v>0.6362</v>
      </c>
      <c r="M673" s="9">
        <v>25081.8</v>
      </c>
      <c r="N673" s="10"/>
    </row>
    <row r="674">
      <c r="B674" s="4" t="s">
        <v>1764</v>
      </c>
      <c r="C674" s="4" t="s">
        <v>1626</v>
      </c>
      <c r="D674" s="5" t="s">
        <v>14</v>
      </c>
      <c r="E674" s="4" t="s">
        <v>351</v>
      </c>
      <c r="F674" s="5">
        <v>1.0</v>
      </c>
      <c r="G674" s="6">
        <v>2883.2</v>
      </c>
      <c r="H674" s="7">
        <v>36037.66</v>
      </c>
      <c r="I674" s="2" t="b">
        <v>1</v>
      </c>
      <c r="J674" s="2" t="s">
        <v>1538</v>
      </c>
      <c r="K674" s="8">
        <v>1.0</v>
      </c>
      <c r="M674" s="9">
        <v>1.0</v>
      </c>
      <c r="N674" s="10"/>
    </row>
    <row r="675">
      <c r="B675" s="4" t="s">
        <v>1765</v>
      </c>
      <c r="C675" s="4" t="s">
        <v>1626</v>
      </c>
      <c r="D675" s="5" t="s">
        <v>14</v>
      </c>
      <c r="E675" s="4" t="s">
        <v>355</v>
      </c>
      <c r="F675" s="5">
        <v>1.0</v>
      </c>
      <c r="G675" s="6">
        <v>2883.2</v>
      </c>
      <c r="H675" s="7">
        <v>18018.83</v>
      </c>
      <c r="I675" s="2" t="b">
        <v>1</v>
      </c>
      <c r="J675" s="2" t="s">
        <v>1762</v>
      </c>
      <c r="K675" s="8">
        <v>0.6362</v>
      </c>
      <c r="M675" s="9">
        <v>25081.8</v>
      </c>
      <c r="N675" s="10"/>
    </row>
    <row r="676">
      <c r="B676" s="4" t="s">
        <v>1766</v>
      </c>
      <c r="C676" s="4" t="s">
        <v>1626</v>
      </c>
      <c r="D676" s="5" t="s">
        <v>14</v>
      </c>
      <c r="E676" s="4" t="s">
        <v>358</v>
      </c>
      <c r="F676" s="5">
        <v>1.0</v>
      </c>
      <c r="G676" s="6">
        <v>1441.6</v>
      </c>
      <c r="H676" s="7">
        <v>18018.83</v>
      </c>
      <c r="I676" s="2" t="b">
        <v>1</v>
      </c>
      <c r="J676" s="2" t="s">
        <v>1664</v>
      </c>
      <c r="K676" s="8">
        <v>0.6371</v>
      </c>
      <c r="M676" s="9">
        <v>21889.69</v>
      </c>
      <c r="N676" s="10"/>
    </row>
    <row r="677">
      <c r="B677" s="4" t="s">
        <v>1767</v>
      </c>
      <c r="C677" s="4" t="s">
        <v>1626</v>
      </c>
      <c r="D677" s="5" t="s">
        <v>14</v>
      </c>
      <c r="E677" s="4" t="s">
        <v>362</v>
      </c>
      <c r="F677" s="5">
        <v>1.0</v>
      </c>
      <c r="G677" s="6">
        <v>4324.4</v>
      </c>
      <c r="H677" s="7">
        <v>18018.83</v>
      </c>
      <c r="I677" s="2" t="b">
        <v>1</v>
      </c>
      <c r="J677" s="2" t="s">
        <v>1538</v>
      </c>
      <c r="K677" s="8">
        <v>1.0</v>
      </c>
      <c r="M677" s="9">
        <v>1.0</v>
      </c>
      <c r="N677" s="10"/>
    </row>
    <row r="678">
      <c r="B678" s="4" t="s">
        <v>1768</v>
      </c>
      <c r="C678" s="4" t="s">
        <v>1626</v>
      </c>
      <c r="D678" s="5" t="s">
        <v>14</v>
      </c>
      <c r="E678" s="4" t="s">
        <v>365</v>
      </c>
      <c r="F678" s="5">
        <v>1.0</v>
      </c>
      <c r="G678" s="6">
        <v>1.0</v>
      </c>
      <c r="H678" s="7">
        <v>18018.83</v>
      </c>
      <c r="I678" s="2" t="b">
        <v>1</v>
      </c>
      <c r="J678" s="2" t="s">
        <v>1548</v>
      </c>
      <c r="K678" s="8">
        <v>0.6472</v>
      </c>
      <c r="M678" s="9">
        <v>9121.78</v>
      </c>
      <c r="N678" s="10"/>
    </row>
    <row r="679">
      <c r="B679" s="4" t="s">
        <v>1769</v>
      </c>
      <c r="C679" s="4" t="s">
        <v>1626</v>
      </c>
      <c r="D679" s="5" t="s">
        <v>14</v>
      </c>
      <c r="E679" s="4" t="s">
        <v>368</v>
      </c>
      <c r="F679" s="5">
        <v>1.0</v>
      </c>
      <c r="G679" s="6">
        <v>1.0</v>
      </c>
      <c r="H679" s="7">
        <v>18018.83</v>
      </c>
      <c r="I679" s="2" t="b">
        <v>1</v>
      </c>
      <c r="J679" s="2" t="s">
        <v>1612</v>
      </c>
      <c r="K679" s="8">
        <v>1.0</v>
      </c>
      <c r="M679" s="9">
        <v>1.0</v>
      </c>
      <c r="N679" s="10"/>
    </row>
    <row r="680">
      <c r="B680" s="4" t="s">
        <v>1770</v>
      </c>
      <c r="C680" s="4" t="s">
        <v>1626</v>
      </c>
      <c r="D680" s="5" t="s">
        <v>14</v>
      </c>
      <c r="E680" s="4" t="s">
        <v>372</v>
      </c>
      <c r="F680" s="5">
        <v>1.0</v>
      </c>
      <c r="G680" s="6">
        <v>3603.6</v>
      </c>
      <c r="H680" s="7">
        <v>18018.83</v>
      </c>
      <c r="I680" s="2" t="b">
        <v>1</v>
      </c>
      <c r="J680" s="2" t="s">
        <v>1612</v>
      </c>
      <c r="K680" s="8">
        <v>1.0</v>
      </c>
      <c r="M680" s="9">
        <v>1.0</v>
      </c>
      <c r="N680" s="10"/>
    </row>
    <row r="681">
      <c r="B681" s="4" t="s">
        <v>1771</v>
      </c>
      <c r="C681" s="4" t="s">
        <v>1626</v>
      </c>
      <c r="D681" s="5" t="s">
        <v>14</v>
      </c>
      <c r="E681" s="4" t="s">
        <v>375</v>
      </c>
      <c r="F681" s="5">
        <v>1.0</v>
      </c>
      <c r="G681" s="6">
        <v>2883.2</v>
      </c>
      <c r="H681" s="7">
        <v>18018.83</v>
      </c>
      <c r="I681" s="2" t="b">
        <v>1</v>
      </c>
      <c r="J681" s="2" t="s">
        <v>1732</v>
      </c>
      <c r="K681" s="8">
        <v>0.634</v>
      </c>
      <c r="M681" s="9">
        <v>37849.71</v>
      </c>
      <c r="N681" s="10"/>
    </row>
    <row r="682">
      <c r="B682" s="4" t="s">
        <v>1772</v>
      </c>
      <c r="C682" s="4" t="s">
        <v>1626</v>
      </c>
      <c r="D682" s="5" t="s">
        <v>14</v>
      </c>
      <c r="E682" s="4" t="s">
        <v>378</v>
      </c>
      <c r="F682" s="5">
        <v>1.0</v>
      </c>
      <c r="G682" s="6">
        <v>216.4</v>
      </c>
      <c r="H682" s="7">
        <v>18018.83</v>
      </c>
      <c r="I682" s="2" t="b">
        <v>1</v>
      </c>
      <c r="J682" s="2" t="s">
        <v>1573</v>
      </c>
      <c r="K682" s="8">
        <v>0.656</v>
      </c>
      <c r="M682" s="9">
        <v>5929.67</v>
      </c>
      <c r="N682" s="10"/>
    </row>
    <row r="683">
      <c r="B683" s="4" t="s">
        <v>1773</v>
      </c>
      <c r="C683" s="4" t="s">
        <v>1626</v>
      </c>
      <c r="D683" s="5" t="s">
        <v>14</v>
      </c>
      <c r="E683" s="4" t="s">
        <v>382</v>
      </c>
      <c r="F683" s="5">
        <v>1.0</v>
      </c>
      <c r="G683" s="6">
        <v>1441.6</v>
      </c>
      <c r="H683" s="7">
        <v>18018.83</v>
      </c>
      <c r="I683" s="2" t="b">
        <v>1</v>
      </c>
      <c r="J683" s="2" t="s">
        <v>276</v>
      </c>
      <c r="K683" s="8">
        <v>1.0</v>
      </c>
      <c r="M683" s="9">
        <v>1.0</v>
      </c>
      <c r="N683" s="10"/>
    </row>
    <row r="684">
      <c r="B684" s="4" t="s">
        <v>1774</v>
      </c>
      <c r="C684" s="4" t="s">
        <v>1626</v>
      </c>
      <c r="D684" s="5" t="s">
        <v>14</v>
      </c>
      <c r="E684" s="4" t="s">
        <v>389</v>
      </c>
      <c r="F684" s="5">
        <v>1.0</v>
      </c>
      <c r="G684" s="6">
        <v>1.0</v>
      </c>
      <c r="H684" s="7">
        <v>18018.83</v>
      </c>
      <c r="I684" s="2" t="b">
        <v>1</v>
      </c>
      <c r="J684" s="2" t="s">
        <v>916</v>
      </c>
      <c r="K684" s="8">
        <v>1.0</v>
      </c>
      <c r="M684" s="9">
        <v>1.0</v>
      </c>
      <c r="N684" s="10"/>
    </row>
    <row r="685">
      <c r="B685" s="4" t="s">
        <v>1775</v>
      </c>
      <c r="C685" s="4" t="s">
        <v>1626</v>
      </c>
      <c r="D685" s="5" t="s">
        <v>14</v>
      </c>
      <c r="E685" s="4" t="s">
        <v>395</v>
      </c>
      <c r="F685" s="5">
        <v>1.0</v>
      </c>
      <c r="G685" s="6">
        <v>432.4</v>
      </c>
      <c r="H685" s="7">
        <v>36037.66</v>
      </c>
      <c r="I685" s="2" t="b">
        <v>1</v>
      </c>
      <c r="J685" s="2" t="s">
        <v>1634</v>
      </c>
      <c r="K685" s="8">
        <v>0.6428</v>
      </c>
      <c r="M685" s="9">
        <v>12313.36</v>
      </c>
      <c r="N685" s="10"/>
    </row>
    <row r="686">
      <c r="B686" s="4" t="s">
        <v>1776</v>
      </c>
      <c r="C686" s="4" t="s">
        <v>1626</v>
      </c>
      <c r="D686" s="5" t="s">
        <v>14</v>
      </c>
      <c r="E686" s="4" t="s">
        <v>399</v>
      </c>
      <c r="F686" s="5">
        <v>1.0</v>
      </c>
      <c r="G686" s="6">
        <v>11532.0</v>
      </c>
      <c r="H686" s="7">
        <v>144150.63</v>
      </c>
      <c r="I686" s="2" t="b">
        <v>1</v>
      </c>
      <c r="J686" s="2" t="s">
        <v>1612</v>
      </c>
      <c r="K686" s="8">
        <v>1.0</v>
      </c>
      <c r="M686" s="9">
        <v>1.0</v>
      </c>
      <c r="N686" s="10"/>
    </row>
    <row r="687">
      <c r="B687" s="4" t="s">
        <v>1777</v>
      </c>
      <c r="C687" s="4" t="s">
        <v>1626</v>
      </c>
      <c r="D687" s="5" t="s">
        <v>14</v>
      </c>
      <c r="E687" s="4" t="s">
        <v>402</v>
      </c>
      <c r="F687" s="5">
        <v>1.0</v>
      </c>
      <c r="G687" s="6">
        <v>1.0</v>
      </c>
      <c r="H687" s="7">
        <v>36037.66</v>
      </c>
      <c r="I687" s="2" t="b">
        <v>1</v>
      </c>
      <c r="J687" s="2" t="s">
        <v>19</v>
      </c>
      <c r="K687" s="8">
        <v>0.9999</v>
      </c>
      <c r="M687" s="9">
        <v>1.0</v>
      </c>
      <c r="N687" s="10"/>
    </row>
    <row r="688">
      <c r="B688" s="4" t="s">
        <v>1779</v>
      </c>
      <c r="C688" s="4" t="s">
        <v>1626</v>
      </c>
      <c r="D688" s="5" t="s">
        <v>14</v>
      </c>
      <c r="E688" s="4" t="s">
        <v>407</v>
      </c>
      <c r="F688" s="5">
        <v>1.0</v>
      </c>
      <c r="G688" s="6">
        <v>1.0</v>
      </c>
      <c r="H688" s="7">
        <v>144150.63</v>
      </c>
      <c r="I688" s="2" t="b">
        <v>1</v>
      </c>
      <c r="J688" s="2" t="s">
        <v>1573</v>
      </c>
      <c r="K688" s="8">
        <v>0.656</v>
      </c>
      <c r="M688" s="9">
        <v>5929.67</v>
      </c>
      <c r="N688" s="10"/>
    </row>
    <row r="689">
      <c r="B689" s="4" t="s">
        <v>1780</v>
      </c>
      <c r="C689" s="4" t="s">
        <v>1626</v>
      </c>
      <c r="D689" s="5" t="s">
        <v>14</v>
      </c>
      <c r="E689" s="4" t="s">
        <v>412</v>
      </c>
      <c r="F689" s="5">
        <v>1.0</v>
      </c>
      <c r="G689" s="6">
        <v>1.0</v>
      </c>
      <c r="H689" s="7">
        <v>36037.66</v>
      </c>
      <c r="I689" s="2" t="b">
        <v>1</v>
      </c>
      <c r="J689" s="2" t="s">
        <v>1762</v>
      </c>
      <c r="K689" s="8">
        <v>0.6362</v>
      </c>
      <c r="M689" s="9">
        <v>25081.8</v>
      </c>
      <c r="N689" s="10"/>
    </row>
    <row r="690">
      <c r="B690" s="4" t="s">
        <v>1781</v>
      </c>
      <c r="C690" s="4" t="s">
        <v>1626</v>
      </c>
      <c r="D690" s="5" t="s">
        <v>14</v>
      </c>
      <c r="E690" s="4" t="s">
        <v>416</v>
      </c>
      <c r="F690" s="5">
        <v>1.0</v>
      </c>
      <c r="G690" s="6">
        <v>1.0</v>
      </c>
      <c r="H690" s="7">
        <v>36037.66</v>
      </c>
      <c r="I690" s="2" t="b">
        <v>1</v>
      </c>
      <c r="J690" s="2" t="s">
        <v>916</v>
      </c>
      <c r="K690" s="8">
        <v>1.0</v>
      </c>
      <c r="M690" s="9">
        <v>1.0</v>
      </c>
      <c r="N690" s="10"/>
    </row>
    <row r="691">
      <c r="B691" s="4" t="s">
        <v>1782</v>
      </c>
      <c r="C691" s="4" t="s">
        <v>1626</v>
      </c>
      <c r="D691" s="5" t="s">
        <v>14</v>
      </c>
      <c r="E691" s="4" t="s">
        <v>419</v>
      </c>
      <c r="F691" s="5">
        <v>1.0</v>
      </c>
      <c r="G691" s="6">
        <v>1.0</v>
      </c>
      <c r="H691" s="7">
        <v>54056.49</v>
      </c>
      <c r="I691" s="2" t="b">
        <v>1</v>
      </c>
      <c r="J691" s="2" t="s">
        <v>916</v>
      </c>
      <c r="K691" s="8">
        <v>1.0</v>
      </c>
      <c r="M691" s="9">
        <v>1.0</v>
      </c>
      <c r="N691" s="10"/>
    </row>
    <row r="692">
      <c r="B692" s="4" t="s">
        <v>1783</v>
      </c>
      <c r="C692" s="4" t="s">
        <v>1626</v>
      </c>
      <c r="D692" s="5" t="s">
        <v>14</v>
      </c>
      <c r="E692" s="4" t="s">
        <v>423</v>
      </c>
      <c r="F692" s="5">
        <v>1.0</v>
      </c>
      <c r="G692" s="6">
        <v>864.8</v>
      </c>
      <c r="H692" s="7">
        <v>18018.83</v>
      </c>
      <c r="I692" s="2" t="b">
        <v>1</v>
      </c>
      <c r="J692" s="2" t="s">
        <v>1784</v>
      </c>
      <c r="K692" s="8">
        <v>0.9329</v>
      </c>
      <c r="M692" s="9">
        <v>2313.36</v>
      </c>
      <c r="N692" s="10"/>
    </row>
    <row r="693">
      <c r="B693" s="4" t="s">
        <v>1785</v>
      </c>
      <c r="C693" s="4" t="s">
        <v>1626</v>
      </c>
      <c r="D693" s="5" t="s">
        <v>14</v>
      </c>
      <c r="E693" s="4" t="s">
        <v>427</v>
      </c>
      <c r="F693" s="5">
        <v>1.0</v>
      </c>
      <c r="G693" s="6">
        <v>864.8</v>
      </c>
      <c r="H693" s="7">
        <v>18018.83</v>
      </c>
      <c r="I693" s="2" t="b">
        <v>1</v>
      </c>
      <c r="J693" s="2" t="s">
        <v>916</v>
      </c>
      <c r="K693" s="8">
        <v>1.0</v>
      </c>
      <c r="M693" s="9">
        <v>1.0</v>
      </c>
      <c r="N693" s="10"/>
    </row>
    <row r="694">
      <c r="B694" s="4" t="s">
        <v>1786</v>
      </c>
      <c r="C694" s="4" t="s">
        <v>1626</v>
      </c>
      <c r="D694" s="5" t="s">
        <v>14</v>
      </c>
      <c r="E694" s="4" t="s">
        <v>431</v>
      </c>
      <c r="F694" s="5">
        <v>1.0</v>
      </c>
      <c r="G694" s="6">
        <v>1730.0</v>
      </c>
      <c r="H694" s="7">
        <v>36037.66</v>
      </c>
      <c r="I694" s="2" t="b">
        <v>1</v>
      </c>
      <c r="J694" s="2" t="s">
        <v>916</v>
      </c>
      <c r="K694" s="8">
        <v>1.0</v>
      </c>
      <c r="M694" s="9">
        <v>1.0</v>
      </c>
      <c r="N694" s="10"/>
    </row>
    <row r="695">
      <c r="B695" s="4" t="s">
        <v>1787</v>
      </c>
      <c r="C695" s="4" t="s">
        <v>1626</v>
      </c>
      <c r="D695" s="5" t="s">
        <v>14</v>
      </c>
      <c r="E695" s="4" t="s">
        <v>434</v>
      </c>
      <c r="F695" s="5">
        <v>1.0</v>
      </c>
      <c r="G695" s="6">
        <v>1.0</v>
      </c>
      <c r="H695" s="7">
        <v>36037.66</v>
      </c>
      <c r="I695" s="2" t="b">
        <v>1</v>
      </c>
      <c r="J695" s="2" t="s">
        <v>276</v>
      </c>
      <c r="K695" s="8">
        <v>1.0</v>
      </c>
      <c r="M695" s="9">
        <v>1.0</v>
      </c>
      <c r="N695" s="10"/>
    </row>
    <row r="696">
      <c r="B696" s="4" t="s">
        <v>1788</v>
      </c>
      <c r="C696" s="4" t="s">
        <v>1626</v>
      </c>
      <c r="D696" s="5" t="s">
        <v>14</v>
      </c>
      <c r="E696" s="4" t="s">
        <v>437</v>
      </c>
      <c r="F696" s="5">
        <v>1.0</v>
      </c>
      <c r="G696" s="6">
        <v>1441.6</v>
      </c>
      <c r="H696" s="7">
        <v>18018.83</v>
      </c>
      <c r="I696" s="2" t="b">
        <v>1</v>
      </c>
      <c r="J696" s="2" t="s">
        <v>916</v>
      </c>
      <c r="K696" s="8">
        <v>1.0</v>
      </c>
      <c r="M696" s="9">
        <v>1.0</v>
      </c>
      <c r="N696" s="10"/>
    </row>
    <row r="697">
      <c r="B697" s="4" t="s">
        <v>1789</v>
      </c>
      <c r="C697" s="4" t="s">
        <v>1626</v>
      </c>
      <c r="D697" s="5" t="s">
        <v>14</v>
      </c>
      <c r="E697" s="4" t="s">
        <v>441</v>
      </c>
      <c r="F697" s="5">
        <v>1.0</v>
      </c>
      <c r="G697" s="6">
        <v>1441.6</v>
      </c>
      <c r="H697" s="7">
        <v>18018.83</v>
      </c>
      <c r="I697" s="2" t="b">
        <v>1</v>
      </c>
      <c r="J697" s="2" t="s">
        <v>1580</v>
      </c>
      <c r="K697" s="8">
        <v>1.0</v>
      </c>
      <c r="M697" s="9">
        <v>1.0</v>
      </c>
      <c r="N697" s="10"/>
    </row>
    <row r="698">
      <c r="B698" s="4" t="s">
        <v>1790</v>
      </c>
      <c r="C698" s="4" t="s">
        <v>1626</v>
      </c>
      <c r="D698" s="5" t="s">
        <v>14</v>
      </c>
      <c r="E698" s="4" t="s">
        <v>446</v>
      </c>
      <c r="F698" s="5">
        <v>1.0</v>
      </c>
      <c r="G698" s="6">
        <v>864.8</v>
      </c>
      <c r="H698" s="7">
        <v>18018.83</v>
      </c>
      <c r="I698" s="2" t="b">
        <v>1</v>
      </c>
      <c r="J698" s="2" t="s">
        <v>1573</v>
      </c>
      <c r="K698" s="8">
        <v>0.656</v>
      </c>
      <c r="M698" s="9">
        <v>5929.67</v>
      </c>
      <c r="N698" s="10"/>
    </row>
    <row r="699">
      <c r="B699" s="4" t="s">
        <v>1791</v>
      </c>
      <c r="C699" s="4" t="s">
        <v>1626</v>
      </c>
      <c r="D699" s="5" t="s">
        <v>14</v>
      </c>
      <c r="E699" s="4" t="s">
        <v>449</v>
      </c>
      <c r="F699" s="5">
        <v>1.0</v>
      </c>
      <c r="G699" s="6">
        <v>864.8</v>
      </c>
      <c r="H699" s="7">
        <v>18018.83</v>
      </c>
      <c r="I699" s="2" t="b">
        <v>1</v>
      </c>
      <c r="J699" s="2" t="s">
        <v>1548</v>
      </c>
      <c r="K699" s="8">
        <v>0.6472</v>
      </c>
      <c r="M699" s="9">
        <v>9121.78</v>
      </c>
      <c r="N699" s="10"/>
    </row>
    <row r="700">
      <c r="B700" s="4" t="s">
        <v>1792</v>
      </c>
      <c r="C700" s="4" t="s">
        <v>1626</v>
      </c>
      <c r="D700" s="5" t="s">
        <v>14</v>
      </c>
      <c r="E700" s="4" t="s">
        <v>453</v>
      </c>
      <c r="F700" s="5">
        <v>1.0</v>
      </c>
      <c r="G700" s="6">
        <v>1.0</v>
      </c>
      <c r="H700" s="7">
        <v>36037.66</v>
      </c>
      <c r="I700" s="2" t="b">
        <v>1</v>
      </c>
      <c r="J700" s="2" t="s">
        <v>1548</v>
      </c>
      <c r="K700" s="8">
        <v>0.6472</v>
      </c>
      <c r="M700" s="9">
        <v>9121.78</v>
      </c>
      <c r="N700" s="10"/>
    </row>
    <row r="701">
      <c r="B701" s="4" t="s">
        <v>1793</v>
      </c>
      <c r="C701" s="4" t="s">
        <v>1626</v>
      </c>
      <c r="D701" s="5" t="s">
        <v>14</v>
      </c>
      <c r="E701" s="4" t="s">
        <v>457</v>
      </c>
      <c r="F701" s="5">
        <v>1.0</v>
      </c>
      <c r="G701" s="6">
        <v>1441.6</v>
      </c>
      <c r="H701" s="7">
        <v>18018.83</v>
      </c>
      <c r="I701" s="2" t="b">
        <v>1</v>
      </c>
      <c r="J701" s="2" t="s">
        <v>916</v>
      </c>
      <c r="K701" s="8">
        <v>1.0</v>
      </c>
      <c r="M701" s="9">
        <v>1.0</v>
      </c>
      <c r="N701" s="10"/>
    </row>
    <row r="702">
      <c r="B702" s="4" t="s">
        <v>1794</v>
      </c>
      <c r="C702" s="4" t="s">
        <v>1626</v>
      </c>
      <c r="D702" s="5" t="s">
        <v>14</v>
      </c>
      <c r="E702" s="4" t="s">
        <v>460</v>
      </c>
      <c r="F702" s="5">
        <v>1.0</v>
      </c>
      <c r="G702" s="6">
        <v>1.0</v>
      </c>
      <c r="H702" s="7">
        <v>18018.83</v>
      </c>
      <c r="I702" s="2" t="b">
        <v>1</v>
      </c>
      <c r="J702" s="2" t="s">
        <v>1740</v>
      </c>
      <c r="K702" s="8">
        <v>1.0</v>
      </c>
      <c r="M702" s="9">
        <v>1.0</v>
      </c>
      <c r="N702" s="10"/>
    </row>
    <row r="703">
      <c r="B703" s="4" t="s">
        <v>1795</v>
      </c>
      <c r="C703" s="4" t="s">
        <v>1626</v>
      </c>
      <c r="D703" s="5" t="s">
        <v>14</v>
      </c>
      <c r="E703" s="4" t="s">
        <v>463</v>
      </c>
      <c r="F703" s="5">
        <v>1.0</v>
      </c>
      <c r="G703" s="6">
        <v>1.0</v>
      </c>
      <c r="H703" s="7">
        <v>18018.83</v>
      </c>
      <c r="I703" s="2" t="b">
        <v>1</v>
      </c>
      <c r="J703" s="2" t="s">
        <v>1740</v>
      </c>
      <c r="K703" s="8">
        <v>1.0</v>
      </c>
      <c r="M703" s="9">
        <v>1.0</v>
      </c>
      <c r="N703" s="10"/>
    </row>
    <row r="704">
      <c r="B704" s="4" t="s">
        <v>1796</v>
      </c>
      <c r="C704" s="4" t="s">
        <v>1626</v>
      </c>
      <c r="D704" s="5" t="s">
        <v>14</v>
      </c>
      <c r="E704" s="4" t="s">
        <v>467</v>
      </c>
      <c r="F704" s="5">
        <v>1.0</v>
      </c>
      <c r="G704" s="6">
        <v>2883.2</v>
      </c>
      <c r="H704" s="7">
        <v>18018.83</v>
      </c>
      <c r="I704" s="2" t="b">
        <v>1</v>
      </c>
      <c r="J704" s="2" t="s">
        <v>1548</v>
      </c>
      <c r="K704" s="8">
        <v>0.6472</v>
      </c>
      <c r="M704" s="9">
        <v>9121.78</v>
      </c>
      <c r="N704" s="10"/>
    </row>
    <row r="705">
      <c r="B705" s="4" t="s">
        <v>1797</v>
      </c>
      <c r="C705" s="4" t="s">
        <v>1626</v>
      </c>
      <c r="D705" s="5" t="s">
        <v>14</v>
      </c>
      <c r="E705" s="4" t="s">
        <v>472</v>
      </c>
      <c r="F705" s="5">
        <v>1.0</v>
      </c>
      <c r="G705" s="6">
        <v>1.0</v>
      </c>
      <c r="H705" s="7">
        <v>18018.83</v>
      </c>
      <c r="I705" s="2" t="b">
        <v>1</v>
      </c>
      <c r="J705" s="2" t="s">
        <v>1612</v>
      </c>
      <c r="K705" s="8">
        <v>1.0</v>
      </c>
      <c r="M705" s="9">
        <v>1.0</v>
      </c>
      <c r="N705" s="10"/>
    </row>
    <row r="706">
      <c r="B706" s="4" t="s">
        <v>1798</v>
      </c>
      <c r="C706" s="4" t="s">
        <v>1626</v>
      </c>
      <c r="D706" s="5" t="s">
        <v>14</v>
      </c>
      <c r="E706" s="4" t="s">
        <v>476</v>
      </c>
      <c r="F706" s="5">
        <v>1.0</v>
      </c>
      <c r="G706" s="6">
        <v>1.0</v>
      </c>
      <c r="H706" s="7">
        <v>18018.83</v>
      </c>
      <c r="I706" s="2" t="b">
        <v>1</v>
      </c>
      <c r="J706" s="2" t="s">
        <v>1538</v>
      </c>
      <c r="K706" s="8">
        <v>1.0</v>
      </c>
      <c r="M706" s="9">
        <v>1.0</v>
      </c>
      <c r="N706" s="10"/>
    </row>
    <row r="707">
      <c r="B707" s="4" t="s">
        <v>1799</v>
      </c>
      <c r="C707" s="4" t="s">
        <v>1626</v>
      </c>
      <c r="D707" s="5" t="s">
        <v>14</v>
      </c>
      <c r="E707" s="4" t="s">
        <v>477</v>
      </c>
      <c r="F707" s="5">
        <v>1.0</v>
      </c>
      <c r="G707" s="6">
        <v>5766.0</v>
      </c>
      <c r="H707" s="7">
        <v>36037.66</v>
      </c>
      <c r="I707" s="2" t="b">
        <v>1</v>
      </c>
      <c r="J707" s="2" t="s">
        <v>783</v>
      </c>
      <c r="K707" s="8">
        <v>1.0</v>
      </c>
      <c r="M707" s="9">
        <v>1.0</v>
      </c>
      <c r="N707" s="10"/>
    </row>
    <row r="708">
      <c r="B708" s="4" t="s">
        <v>1800</v>
      </c>
      <c r="C708" s="4" t="s">
        <v>1626</v>
      </c>
      <c r="D708" s="5" t="s">
        <v>14</v>
      </c>
      <c r="E708" s="4" t="s">
        <v>485</v>
      </c>
      <c r="F708" s="5">
        <v>1.0</v>
      </c>
      <c r="G708" s="6">
        <v>1297.2</v>
      </c>
      <c r="H708" s="7">
        <v>108112.98</v>
      </c>
      <c r="I708" s="2" t="b">
        <v>1</v>
      </c>
      <c r="J708" s="2" t="s">
        <v>1801</v>
      </c>
      <c r="K708" s="8">
        <v>0.9057</v>
      </c>
      <c r="M708" s="9">
        <v>13809.72</v>
      </c>
      <c r="N708" s="10"/>
    </row>
    <row r="709">
      <c r="B709" s="4" t="s">
        <v>1802</v>
      </c>
      <c r="C709" s="4" t="s">
        <v>1626</v>
      </c>
      <c r="D709" s="5" t="s">
        <v>14</v>
      </c>
      <c r="E709" s="4" t="s">
        <v>490</v>
      </c>
      <c r="F709" s="5">
        <v>1.0</v>
      </c>
      <c r="G709" s="6">
        <v>4324.4</v>
      </c>
      <c r="H709" s="7">
        <v>54056.49</v>
      </c>
      <c r="I709" s="2" t="b">
        <v>1</v>
      </c>
      <c r="J709" s="2" t="s">
        <v>276</v>
      </c>
      <c r="K709" s="8">
        <v>1.0</v>
      </c>
      <c r="M709" s="9">
        <v>1.0</v>
      </c>
      <c r="N709" s="10"/>
    </row>
    <row r="710">
      <c r="B710" s="4" t="s">
        <v>1803</v>
      </c>
      <c r="C710" s="4" t="s">
        <v>1626</v>
      </c>
      <c r="D710" s="5" t="s">
        <v>14</v>
      </c>
      <c r="E710" s="4" t="s">
        <v>483</v>
      </c>
      <c r="F710" s="5">
        <v>1.0</v>
      </c>
      <c r="G710" s="6">
        <v>8649.2</v>
      </c>
      <c r="H710" s="7">
        <v>54056.49</v>
      </c>
      <c r="I710" s="2" t="b">
        <v>1</v>
      </c>
      <c r="J710" s="2" t="s">
        <v>1554</v>
      </c>
      <c r="K710" s="8">
        <v>1.0</v>
      </c>
      <c r="M710" s="9">
        <v>1.0</v>
      </c>
      <c r="N710" s="10"/>
    </row>
    <row r="711">
      <c r="B711" s="4" t="s">
        <v>1804</v>
      </c>
      <c r="C711" s="4" t="s">
        <v>1626</v>
      </c>
      <c r="D711" s="5" t="s">
        <v>14</v>
      </c>
      <c r="E711" s="4" t="s">
        <v>489</v>
      </c>
      <c r="F711" s="5">
        <v>1.0</v>
      </c>
      <c r="G711" s="6">
        <v>864.8</v>
      </c>
      <c r="H711" s="7">
        <v>18018.83</v>
      </c>
      <c r="I711" s="2" t="b">
        <v>1</v>
      </c>
      <c r="J711" s="2" t="s">
        <v>1554</v>
      </c>
      <c r="K711" s="8">
        <v>1.0</v>
      </c>
      <c r="M711" s="9">
        <v>1.0</v>
      </c>
      <c r="N711" s="10"/>
    </row>
    <row r="712">
      <c r="B712" s="4" t="s">
        <v>1805</v>
      </c>
      <c r="C712" s="4" t="s">
        <v>1626</v>
      </c>
      <c r="D712" s="5" t="s">
        <v>14</v>
      </c>
      <c r="E712" s="4" t="s">
        <v>502</v>
      </c>
      <c r="F712" s="5">
        <v>1.0</v>
      </c>
      <c r="G712" s="6">
        <v>1441.6</v>
      </c>
      <c r="H712" s="7">
        <v>18018.83</v>
      </c>
      <c r="I712" s="2" t="b">
        <v>1</v>
      </c>
      <c r="J712" s="2" t="s">
        <v>1567</v>
      </c>
      <c r="K712" s="8">
        <v>0.6823</v>
      </c>
      <c r="M712" s="9">
        <v>2737.56</v>
      </c>
      <c r="N712" s="10"/>
    </row>
    <row r="713">
      <c r="B713" s="4" t="s">
        <v>1806</v>
      </c>
      <c r="C713" s="4" t="s">
        <v>1626</v>
      </c>
      <c r="D713" s="5" t="s">
        <v>14</v>
      </c>
      <c r="E713" s="4" t="s">
        <v>493</v>
      </c>
      <c r="F713" s="5">
        <v>1.0</v>
      </c>
      <c r="G713" s="6">
        <v>1441.6</v>
      </c>
      <c r="H713" s="7">
        <v>18018.83</v>
      </c>
      <c r="I713" s="2" t="b">
        <v>1</v>
      </c>
      <c r="J713" s="2" t="s">
        <v>783</v>
      </c>
      <c r="K713" s="8">
        <v>1.0</v>
      </c>
      <c r="M713" s="9">
        <v>1.0</v>
      </c>
      <c r="N713" s="10"/>
    </row>
    <row r="714">
      <c r="B714" s="4" t="s">
        <v>1807</v>
      </c>
      <c r="C714" s="4" t="s">
        <v>1626</v>
      </c>
      <c r="D714" s="5" t="s">
        <v>14</v>
      </c>
      <c r="E714" s="4" t="s">
        <v>510</v>
      </c>
      <c r="F714" s="5">
        <v>1.0</v>
      </c>
      <c r="G714" s="6">
        <v>1.0</v>
      </c>
      <c r="H714" s="7">
        <v>36037.66</v>
      </c>
      <c r="I714" s="2" t="b">
        <v>1</v>
      </c>
      <c r="J714" s="2" t="s">
        <v>1552</v>
      </c>
      <c r="K714" s="8">
        <v>0.6401</v>
      </c>
      <c r="M714" s="9">
        <v>15505.47</v>
      </c>
      <c r="N714" s="10"/>
    </row>
    <row r="715">
      <c r="B715" s="4" t="s">
        <v>1808</v>
      </c>
      <c r="C715" s="4" t="s">
        <v>1626</v>
      </c>
      <c r="D715" s="5" t="s">
        <v>14</v>
      </c>
      <c r="E715" s="4" t="s">
        <v>497</v>
      </c>
      <c r="F715" s="5">
        <v>1.0</v>
      </c>
      <c r="G715" s="6">
        <v>1.0</v>
      </c>
      <c r="H715" s="7">
        <v>18018.83</v>
      </c>
      <c r="I715" s="2" t="b">
        <v>1</v>
      </c>
      <c r="J715" s="2" t="s">
        <v>916</v>
      </c>
      <c r="K715" s="8">
        <v>1.0</v>
      </c>
      <c r="M715" s="9">
        <v>1.0</v>
      </c>
      <c r="N715" s="10"/>
    </row>
    <row r="716">
      <c r="B716" s="4" t="s">
        <v>1809</v>
      </c>
      <c r="C716" s="4" t="s">
        <v>1626</v>
      </c>
      <c r="D716" s="5" t="s">
        <v>14</v>
      </c>
      <c r="E716" s="4" t="s">
        <v>517</v>
      </c>
      <c r="F716" s="5">
        <v>1.0</v>
      </c>
      <c r="G716" s="6">
        <v>11532.0</v>
      </c>
      <c r="H716" s="7">
        <v>144150.63</v>
      </c>
      <c r="I716" s="2" t="b">
        <v>1</v>
      </c>
      <c r="J716" s="2" t="s">
        <v>1552</v>
      </c>
      <c r="K716" s="8">
        <v>0.6401</v>
      </c>
      <c r="M716" s="9">
        <v>15505.47</v>
      </c>
      <c r="N716" s="10"/>
    </row>
    <row r="717">
      <c r="B717" s="4" t="s">
        <v>1810</v>
      </c>
      <c r="C717" s="4" t="s">
        <v>1626</v>
      </c>
      <c r="D717" s="5" t="s">
        <v>14</v>
      </c>
      <c r="E717" s="4" t="s">
        <v>522</v>
      </c>
      <c r="F717" s="5">
        <v>1.0</v>
      </c>
      <c r="G717" s="6">
        <v>1.0</v>
      </c>
      <c r="H717" s="7">
        <v>36037.66</v>
      </c>
      <c r="I717" s="2" t="b">
        <v>1</v>
      </c>
      <c r="J717" s="2" t="s">
        <v>19</v>
      </c>
      <c r="K717" s="8">
        <v>0.9999</v>
      </c>
      <c r="M717" s="9">
        <v>1.0</v>
      </c>
      <c r="N717" s="10"/>
    </row>
    <row r="718">
      <c r="B718" s="4" t="s">
        <v>1811</v>
      </c>
      <c r="C718" s="4" t="s">
        <v>1626</v>
      </c>
      <c r="D718" s="5" t="s">
        <v>14</v>
      </c>
      <c r="E718" s="4" t="s">
        <v>504</v>
      </c>
      <c r="F718" s="5">
        <v>1.0</v>
      </c>
      <c r="G718" s="6">
        <v>8649.2</v>
      </c>
      <c r="H718" s="7">
        <v>54056.49</v>
      </c>
      <c r="I718" s="2" t="b">
        <v>1</v>
      </c>
      <c r="J718" s="2" t="s">
        <v>1554</v>
      </c>
      <c r="K718" s="8">
        <v>1.0</v>
      </c>
      <c r="M718" s="9">
        <v>1.0</v>
      </c>
      <c r="N718" s="10"/>
    </row>
    <row r="719">
      <c r="B719" s="4" t="s">
        <v>1812</v>
      </c>
      <c r="C719" s="4" t="s">
        <v>1626</v>
      </c>
      <c r="D719" s="5" t="s">
        <v>14</v>
      </c>
      <c r="E719" s="4" t="s">
        <v>530</v>
      </c>
      <c r="F719" s="5">
        <v>1.0</v>
      </c>
      <c r="G719" s="6">
        <v>1.0</v>
      </c>
      <c r="H719" s="7">
        <v>36037.66</v>
      </c>
      <c r="I719" s="2" t="b">
        <v>1</v>
      </c>
      <c r="J719" s="2" t="s">
        <v>1552</v>
      </c>
      <c r="K719" s="8">
        <v>0.6401</v>
      </c>
      <c r="M719" s="9">
        <v>15505.47</v>
      </c>
      <c r="N719" s="10"/>
    </row>
    <row r="720">
      <c r="B720" s="4" t="s">
        <v>1813</v>
      </c>
      <c r="C720" s="4" t="s">
        <v>1626</v>
      </c>
      <c r="D720" s="5" t="s">
        <v>14</v>
      </c>
      <c r="E720" s="4" t="s">
        <v>535</v>
      </c>
      <c r="F720" s="5">
        <v>1.0</v>
      </c>
      <c r="G720" s="6">
        <v>3603.6</v>
      </c>
      <c r="H720" s="7">
        <v>18018.83</v>
      </c>
      <c r="I720" s="2" t="b">
        <v>1</v>
      </c>
      <c r="J720" s="2" t="s">
        <v>1664</v>
      </c>
      <c r="K720" s="8">
        <v>0.6371</v>
      </c>
      <c r="M720" s="9">
        <v>21889.69</v>
      </c>
      <c r="N720" s="10"/>
    </row>
    <row r="721">
      <c r="B721" s="4" t="s">
        <v>1814</v>
      </c>
      <c r="C721" s="4" t="s">
        <v>1626</v>
      </c>
      <c r="D721" s="5" t="s">
        <v>14</v>
      </c>
      <c r="E721" s="4" t="s">
        <v>539</v>
      </c>
      <c r="F721" s="5">
        <v>1.0</v>
      </c>
      <c r="G721" s="6">
        <v>5189.6</v>
      </c>
      <c r="H721" s="7">
        <v>108112.98</v>
      </c>
      <c r="I721" s="2" t="b">
        <v>1</v>
      </c>
      <c r="J721" s="2" t="s">
        <v>1664</v>
      </c>
      <c r="K721" s="8">
        <v>0.6371</v>
      </c>
      <c r="M721" s="9">
        <v>21889.69</v>
      </c>
      <c r="N721" s="10"/>
    </row>
    <row r="722">
      <c r="B722" s="4" t="s">
        <v>1815</v>
      </c>
      <c r="C722" s="4" t="s">
        <v>1626</v>
      </c>
      <c r="D722" s="5" t="s">
        <v>14</v>
      </c>
      <c r="E722" s="4" t="s">
        <v>544</v>
      </c>
      <c r="F722" s="5">
        <v>1.0</v>
      </c>
      <c r="G722" s="6">
        <v>1.0</v>
      </c>
      <c r="H722" s="7">
        <v>180189.72</v>
      </c>
      <c r="I722" s="2" t="b">
        <v>1</v>
      </c>
      <c r="J722" s="2" t="s">
        <v>579</v>
      </c>
      <c r="K722" s="8">
        <v>1.0</v>
      </c>
      <c r="M722" s="9">
        <v>1.0</v>
      </c>
      <c r="N722" s="10"/>
    </row>
    <row r="723">
      <c r="B723" s="4" t="s">
        <v>1816</v>
      </c>
      <c r="C723" s="4" t="s">
        <v>1626</v>
      </c>
      <c r="D723" s="5" t="s">
        <v>14</v>
      </c>
      <c r="E723" s="4" t="s">
        <v>548</v>
      </c>
      <c r="F723" s="5">
        <v>1.0</v>
      </c>
      <c r="G723" s="6">
        <v>8649.2</v>
      </c>
      <c r="H723" s="7">
        <v>108112.98</v>
      </c>
      <c r="I723" s="2" t="b">
        <v>1</v>
      </c>
      <c r="J723" s="2" t="s">
        <v>1627</v>
      </c>
      <c r="K723" s="8">
        <v>0.6337</v>
      </c>
      <c r="M723" s="9">
        <v>41041.81</v>
      </c>
      <c r="N723" s="10"/>
    </row>
    <row r="724">
      <c r="B724" s="4" t="s">
        <v>1817</v>
      </c>
      <c r="C724" s="4" t="s">
        <v>1626</v>
      </c>
      <c r="D724" s="5" t="s">
        <v>14</v>
      </c>
      <c r="E724" s="4" t="s">
        <v>553</v>
      </c>
      <c r="F724" s="5">
        <v>1.0</v>
      </c>
      <c r="G724" s="6">
        <v>1.0</v>
      </c>
      <c r="H724" s="7">
        <v>144150.63</v>
      </c>
      <c r="I724" s="2" t="b">
        <v>1</v>
      </c>
      <c r="J724" s="2" t="s">
        <v>1740</v>
      </c>
      <c r="K724" s="8">
        <v>1.0</v>
      </c>
      <c r="M724" s="9">
        <v>1.0</v>
      </c>
      <c r="N724" s="10"/>
    </row>
    <row r="725">
      <c r="B725" s="4" t="s">
        <v>1818</v>
      </c>
      <c r="C725" s="4" t="s">
        <v>1626</v>
      </c>
      <c r="D725" s="5" t="s">
        <v>14</v>
      </c>
      <c r="E725" s="4" t="s">
        <v>558</v>
      </c>
      <c r="F725" s="5">
        <v>1.0</v>
      </c>
      <c r="G725" s="6">
        <v>5549.6</v>
      </c>
      <c r="H725" s="7">
        <v>18018.83</v>
      </c>
      <c r="I725" s="2" t="b">
        <v>1</v>
      </c>
      <c r="J725" s="2" t="s">
        <v>579</v>
      </c>
      <c r="K725" s="8">
        <v>1.0</v>
      </c>
      <c r="M725" s="9">
        <v>1.0</v>
      </c>
      <c r="N725" s="10"/>
    </row>
    <row r="726">
      <c r="B726" s="4" t="s">
        <v>1819</v>
      </c>
      <c r="C726" s="4" t="s">
        <v>1626</v>
      </c>
      <c r="D726" s="5" t="s">
        <v>14</v>
      </c>
      <c r="E726" s="4" t="s">
        <v>562</v>
      </c>
      <c r="F726" s="5">
        <v>1.0</v>
      </c>
      <c r="G726" s="6">
        <v>720.8</v>
      </c>
      <c r="H726" s="7">
        <v>3604.34</v>
      </c>
      <c r="I726" s="2" t="b">
        <v>1</v>
      </c>
      <c r="J726" s="2" t="s">
        <v>276</v>
      </c>
      <c r="K726" s="8">
        <v>1.0</v>
      </c>
      <c r="M726" s="9">
        <v>1.0</v>
      </c>
      <c r="N726" s="10"/>
    </row>
    <row r="727">
      <c r="B727" s="4" t="s">
        <v>1820</v>
      </c>
      <c r="C727" s="4" t="s">
        <v>1626</v>
      </c>
      <c r="D727" s="5" t="s">
        <v>14</v>
      </c>
      <c r="E727" s="4" t="s">
        <v>508</v>
      </c>
      <c r="F727" s="5">
        <v>1.0</v>
      </c>
      <c r="G727" s="6">
        <v>4324.4</v>
      </c>
      <c r="H727" s="7">
        <v>18018.83</v>
      </c>
      <c r="I727" s="2" t="b">
        <v>1</v>
      </c>
      <c r="J727" s="2" t="s">
        <v>1552</v>
      </c>
      <c r="K727" s="8">
        <v>0.6401</v>
      </c>
      <c r="M727" s="9">
        <v>15505.47</v>
      </c>
      <c r="N727" s="10"/>
    </row>
    <row r="728">
      <c r="B728" s="4" t="s">
        <v>1821</v>
      </c>
      <c r="C728" s="4" t="s">
        <v>1626</v>
      </c>
      <c r="D728" s="5" t="s">
        <v>14</v>
      </c>
      <c r="E728" s="4" t="s">
        <v>570</v>
      </c>
      <c r="F728" s="5">
        <v>1.0</v>
      </c>
      <c r="G728" s="6">
        <v>1.0</v>
      </c>
      <c r="H728" s="7">
        <v>18018.83</v>
      </c>
      <c r="I728" s="2" t="b">
        <v>1</v>
      </c>
      <c r="J728" s="2" t="s">
        <v>1521</v>
      </c>
      <c r="K728" s="8">
        <v>0.6349</v>
      </c>
      <c r="M728" s="9">
        <v>31466.02</v>
      </c>
      <c r="N728" s="10"/>
    </row>
    <row r="729">
      <c r="B729" s="4" t="s">
        <v>1822</v>
      </c>
      <c r="C729" s="4" t="s">
        <v>1626</v>
      </c>
      <c r="D729" s="5" t="s">
        <v>14</v>
      </c>
      <c r="E729" s="4" t="s">
        <v>513</v>
      </c>
      <c r="F729" s="5">
        <v>1.0</v>
      </c>
      <c r="G729" s="6">
        <v>864.8</v>
      </c>
      <c r="H729" s="7">
        <v>18018.83</v>
      </c>
      <c r="I729" s="2" t="b">
        <v>1</v>
      </c>
      <c r="J729" s="2" t="s">
        <v>1521</v>
      </c>
      <c r="K729" s="8">
        <v>0.6349</v>
      </c>
      <c r="M729" s="9">
        <v>31466.02</v>
      </c>
      <c r="N729" s="10"/>
    </row>
    <row r="730">
      <c r="B730" s="4" t="s">
        <v>1823</v>
      </c>
      <c r="C730" s="4" t="s">
        <v>1626</v>
      </c>
      <c r="D730" s="5" t="s">
        <v>14</v>
      </c>
      <c r="E730" s="4" t="s">
        <v>518</v>
      </c>
      <c r="F730" s="5">
        <v>1.0</v>
      </c>
      <c r="G730" s="6">
        <v>864.8</v>
      </c>
      <c r="H730" s="7">
        <v>18018.83</v>
      </c>
      <c r="I730" s="2" t="b">
        <v>1</v>
      </c>
      <c r="J730" s="2" t="s">
        <v>1824</v>
      </c>
      <c r="K730" s="8">
        <v>0.9774</v>
      </c>
      <c r="M730" s="9">
        <v>10507.27</v>
      </c>
      <c r="N730" s="10"/>
    </row>
    <row r="731">
      <c r="B731" s="4" t="s">
        <v>1825</v>
      </c>
      <c r="C731" s="4" t="s">
        <v>1626</v>
      </c>
      <c r="D731" s="5" t="s">
        <v>14</v>
      </c>
      <c r="E731" s="4" t="s">
        <v>582</v>
      </c>
      <c r="F731" s="5">
        <v>1.0</v>
      </c>
      <c r="G731" s="6">
        <v>1.0</v>
      </c>
      <c r="H731" s="7">
        <v>36037.66</v>
      </c>
      <c r="I731" s="2" t="b">
        <v>1</v>
      </c>
      <c r="J731" s="2" t="s">
        <v>1517</v>
      </c>
      <c r="K731" s="8">
        <v>0.9999</v>
      </c>
      <c r="M731" s="9">
        <v>1.0</v>
      </c>
      <c r="N731" s="10"/>
    </row>
    <row r="732">
      <c r="B732" s="4" t="s">
        <v>1826</v>
      </c>
      <c r="C732" s="4" t="s">
        <v>1626</v>
      </c>
      <c r="D732" s="5" t="s">
        <v>14</v>
      </c>
      <c r="E732" s="4" t="s">
        <v>587</v>
      </c>
      <c r="F732" s="5">
        <v>1.0</v>
      </c>
      <c r="G732" s="6">
        <v>1.0</v>
      </c>
      <c r="H732" s="7">
        <v>36037.66</v>
      </c>
      <c r="I732" s="2" t="b">
        <v>1</v>
      </c>
      <c r="J732" s="2" t="s">
        <v>1517</v>
      </c>
      <c r="K732" s="8">
        <v>0.9999</v>
      </c>
      <c r="M732" s="9">
        <v>1.0</v>
      </c>
      <c r="N732" s="10"/>
    </row>
    <row r="733">
      <c r="B733" s="4" t="s">
        <v>1827</v>
      </c>
      <c r="C733" s="4" t="s">
        <v>1626</v>
      </c>
      <c r="D733" s="5" t="s">
        <v>14</v>
      </c>
      <c r="E733" s="4" t="s">
        <v>591</v>
      </c>
      <c r="F733" s="5">
        <v>1.0</v>
      </c>
      <c r="G733" s="6">
        <v>2883.2</v>
      </c>
      <c r="H733" s="7">
        <v>18018.83</v>
      </c>
      <c r="I733" s="2" t="b">
        <v>1</v>
      </c>
      <c r="J733" s="2" t="s">
        <v>1517</v>
      </c>
      <c r="K733" s="8">
        <v>0.9999</v>
      </c>
      <c r="M733" s="9">
        <v>1.0</v>
      </c>
      <c r="N733" s="10"/>
    </row>
    <row r="734">
      <c r="B734" s="4" t="s">
        <v>1828</v>
      </c>
      <c r="C734" s="4" t="s">
        <v>1626</v>
      </c>
      <c r="D734" s="5" t="s">
        <v>14</v>
      </c>
      <c r="E734" s="4" t="s">
        <v>523</v>
      </c>
      <c r="F734" s="5">
        <v>1.0</v>
      </c>
      <c r="G734" s="6">
        <v>864.8</v>
      </c>
      <c r="H734" s="7">
        <v>18018.83</v>
      </c>
      <c r="I734" s="2" t="b">
        <v>1</v>
      </c>
      <c r="J734" s="2" t="s">
        <v>1829</v>
      </c>
      <c r="K734" s="8">
        <v>1.0</v>
      </c>
      <c r="M734" s="9">
        <v>1.0</v>
      </c>
      <c r="N734" s="10"/>
    </row>
    <row r="735">
      <c r="B735" s="4" t="s">
        <v>1830</v>
      </c>
      <c r="C735" s="4" t="s">
        <v>1626</v>
      </c>
      <c r="D735" s="5" t="s">
        <v>14</v>
      </c>
      <c r="E735" s="4" t="s">
        <v>528</v>
      </c>
      <c r="F735" s="5">
        <v>1.0</v>
      </c>
      <c r="G735" s="6">
        <v>864.8</v>
      </c>
      <c r="H735" s="7">
        <v>18018.83</v>
      </c>
      <c r="I735" s="2" t="b">
        <v>1</v>
      </c>
      <c r="J735" s="2" t="s">
        <v>1554</v>
      </c>
      <c r="K735" s="8">
        <v>1.0</v>
      </c>
      <c r="M735" s="9">
        <v>1.0</v>
      </c>
      <c r="N735" s="10"/>
    </row>
    <row r="736">
      <c r="B736" s="4" t="s">
        <v>1831</v>
      </c>
      <c r="C736" s="4" t="s">
        <v>1626</v>
      </c>
      <c r="D736" s="5" t="s">
        <v>14</v>
      </c>
      <c r="E736" s="4" t="s">
        <v>534</v>
      </c>
      <c r="F736" s="5">
        <v>1.0</v>
      </c>
      <c r="G736" s="6">
        <v>1.0</v>
      </c>
      <c r="H736" s="7">
        <v>18018.83</v>
      </c>
      <c r="I736" s="2" t="b">
        <v>1</v>
      </c>
      <c r="J736" s="2" t="s">
        <v>1552</v>
      </c>
      <c r="K736" s="8">
        <v>0.6401</v>
      </c>
      <c r="M736" s="9">
        <v>15505.47</v>
      </c>
      <c r="N736" s="10"/>
    </row>
    <row r="737">
      <c r="B737" s="4" t="s">
        <v>1832</v>
      </c>
      <c r="C737" s="4" t="s">
        <v>1626</v>
      </c>
      <c r="D737" s="5" t="s">
        <v>14</v>
      </c>
      <c r="E737" s="4" t="s">
        <v>540</v>
      </c>
      <c r="F737" s="5">
        <v>1.0</v>
      </c>
      <c r="G737" s="6">
        <v>1441.6</v>
      </c>
      <c r="H737" s="7">
        <v>18018.83</v>
      </c>
      <c r="I737" s="2" t="b">
        <v>1</v>
      </c>
      <c r="J737" s="2" t="s">
        <v>469</v>
      </c>
      <c r="K737" s="8">
        <v>0.7001</v>
      </c>
      <c r="M737" s="9">
        <v>15505.47</v>
      </c>
      <c r="N737" s="10"/>
    </row>
    <row r="738">
      <c r="B738" s="4" t="s">
        <v>1833</v>
      </c>
      <c r="C738" s="4" t="s">
        <v>1626</v>
      </c>
      <c r="D738" s="5" t="s">
        <v>14</v>
      </c>
      <c r="E738" s="4" t="s">
        <v>546</v>
      </c>
      <c r="F738" s="5">
        <v>1.0</v>
      </c>
      <c r="G738" s="6">
        <v>2883.2</v>
      </c>
      <c r="H738" s="7">
        <v>18018.83</v>
      </c>
      <c r="I738" s="2" t="b">
        <v>1</v>
      </c>
      <c r="J738" s="2" t="s">
        <v>1834</v>
      </c>
      <c r="K738" s="8">
        <v>0.7963</v>
      </c>
      <c r="M738" s="9">
        <v>22818.18</v>
      </c>
      <c r="N738" s="10"/>
    </row>
    <row r="739">
      <c r="B739" s="4" t="s">
        <v>1835</v>
      </c>
      <c r="C739" s="4" t="s">
        <v>1626</v>
      </c>
      <c r="D739" s="5" t="s">
        <v>14</v>
      </c>
      <c r="E739" s="4" t="s">
        <v>552</v>
      </c>
      <c r="F739" s="5">
        <v>1.0</v>
      </c>
      <c r="G739" s="6">
        <v>864.8</v>
      </c>
      <c r="H739" s="7">
        <v>18018.83</v>
      </c>
      <c r="I739" s="2" t="b">
        <v>1</v>
      </c>
      <c r="J739" s="2" t="s">
        <v>1640</v>
      </c>
      <c r="K739" s="8">
        <v>0.6384</v>
      </c>
      <c r="M739" s="9">
        <v>18697.58</v>
      </c>
      <c r="N739" s="10"/>
    </row>
    <row r="740">
      <c r="B740" s="4" t="s">
        <v>1836</v>
      </c>
      <c r="C740" s="4" t="s">
        <v>1626</v>
      </c>
      <c r="D740" s="5" t="s">
        <v>14</v>
      </c>
      <c r="E740" s="4" t="s">
        <v>615</v>
      </c>
      <c r="F740" s="5">
        <v>1.0</v>
      </c>
      <c r="G740" s="6">
        <v>288.4</v>
      </c>
      <c r="H740" s="7">
        <v>3604.34</v>
      </c>
      <c r="I740" s="2" t="b">
        <v>1</v>
      </c>
      <c r="J740" s="2" t="s">
        <v>1569</v>
      </c>
      <c r="K740" s="8">
        <v>0.9489</v>
      </c>
      <c r="M740" s="9">
        <v>1763.08</v>
      </c>
      <c r="N740" s="10"/>
    </row>
    <row r="741">
      <c r="B741" s="4" t="s">
        <v>1837</v>
      </c>
      <c r="C741" s="4" t="s">
        <v>1626</v>
      </c>
      <c r="D741" s="5" t="s">
        <v>14</v>
      </c>
      <c r="E741" s="4" t="s">
        <v>557</v>
      </c>
      <c r="F741" s="5">
        <v>1.0</v>
      </c>
      <c r="G741" s="6">
        <v>1730.0</v>
      </c>
      <c r="H741" s="7">
        <v>36037.66</v>
      </c>
      <c r="I741" s="2" t="b">
        <v>1</v>
      </c>
      <c r="J741" s="2" t="s">
        <v>1634</v>
      </c>
      <c r="K741" s="8">
        <v>0.6428</v>
      </c>
      <c r="M741" s="9">
        <v>12313.36</v>
      </c>
      <c r="N741" s="10"/>
    </row>
    <row r="742">
      <c r="B742" s="4" t="s">
        <v>1838</v>
      </c>
      <c r="C742" s="4" t="s">
        <v>1626</v>
      </c>
      <c r="D742" s="5" t="s">
        <v>14</v>
      </c>
      <c r="E742" s="4" t="s">
        <v>625</v>
      </c>
      <c r="F742" s="5">
        <v>1.0</v>
      </c>
      <c r="G742" s="6">
        <v>1730.0</v>
      </c>
      <c r="H742" s="7">
        <v>36037.66</v>
      </c>
      <c r="I742" s="2" t="b">
        <v>1</v>
      </c>
      <c r="J742" s="2" t="s">
        <v>1538</v>
      </c>
      <c r="K742" s="8">
        <v>1.0</v>
      </c>
      <c r="M742" s="9">
        <v>1.0</v>
      </c>
      <c r="N742" s="10"/>
    </row>
    <row r="743">
      <c r="B743" s="4" t="s">
        <v>1839</v>
      </c>
      <c r="C743" s="4" t="s">
        <v>1626</v>
      </c>
      <c r="D743" s="5" t="s">
        <v>14</v>
      </c>
      <c r="E743" s="4" t="s">
        <v>629</v>
      </c>
      <c r="F743" s="5">
        <v>1.0</v>
      </c>
      <c r="G743" s="6">
        <v>2883.2</v>
      </c>
      <c r="H743" s="7">
        <v>36037.66</v>
      </c>
      <c r="I743" s="2" t="b">
        <v>1</v>
      </c>
      <c r="J743" s="2" t="s">
        <v>1521</v>
      </c>
      <c r="K743" s="8">
        <v>0.6349</v>
      </c>
      <c r="M743" s="9">
        <v>31466.02</v>
      </c>
      <c r="N743" s="10"/>
    </row>
    <row r="744">
      <c r="B744" s="4" t="s">
        <v>1840</v>
      </c>
      <c r="C744" s="4" t="s">
        <v>1626</v>
      </c>
      <c r="D744" s="5" t="s">
        <v>14</v>
      </c>
      <c r="E744" s="4" t="s">
        <v>634</v>
      </c>
      <c r="F744" s="5">
        <v>1.0</v>
      </c>
      <c r="G744" s="6">
        <v>1441.6</v>
      </c>
      <c r="H744" s="7">
        <v>18018.83</v>
      </c>
      <c r="I744" s="2" t="b">
        <v>1</v>
      </c>
      <c r="J744" s="2" t="s">
        <v>1582</v>
      </c>
      <c r="K744" s="8">
        <v>0.7101</v>
      </c>
      <c r="M744" s="9">
        <v>37469.54</v>
      </c>
      <c r="N744" s="10"/>
    </row>
    <row r="745">
      <c r="B745" s="4" t="s">
        <v>1841</v>
      </c>
      <c r="C745" s="4" t="s">
        <v>1626</v>
      </c>
      <c r="D745" s="5" t="s">
        <v>14</v>
      </c>
      <c r="E745" s="4" t="s">
        <v>639</v>
      </c>
      <c r="F745" s="5">
        <v>1.0</v>
      </c>
      <c r="G745" s="6">
        <v>1.0</v>
      </c>
      <c r="H745" s="7">
        <v>3604.34</v>
      </c>
      <c r="I745" s="2" t="b">
        <v>1</v>
      </c>
      <c r="J745" s="2" t="s">
        <v>1548</v>
      </c>
      <c r="K745" s="8">
        <v>0.6472</v>
      </c>
      <c r="M745" s="9">
        <v>9121.78</v>
      </c>
      <c r="N745" s="10"/>
    </row>
    <row r="746">
      <c r="B746" s="4" t="s">
        <v>1842</v>
      </c>
      <c r="C746" s="4" t="s">
        <v>1626</v>
      </c>
      <c r="D746" s="5" t="s">
        <v>14</v>
      </c>
      <c r="E746" s="4" t="s">
        <v>563</v>
      </c>
      <c r="F746" s="5">
        <v>1.0</v>
      </c>
      <c r="G746" s="6">
        <v>1398.4</v>
      </c>
      <c r="H746" s="7">
        <v>3604.34</v>
      </c>
      <c r="I746" s="2" t="b">
        <v>1</v>
      </c>
      <c r="J746" s="2" t="s">
        <v>1548</v>
      </c>
      <c r="K746" s="8">
        <v>0.6472</v>
      </c>
      <c r="M746" s="9">
        <v>9121.78</v>
      </c>
      <c r="N746" s="10"/>
    </row>
    <row r="747">
      <c r="B747" s="4" t="s">
        <v>1843</v>
      </c>
      <c r="C747" s="4" t="s">
        <v>1626</v>
      </c>
      <c r="D747" s="5" t="s">
        <v>14</v>
      </c>
      <c r="E747" s="4" t="s">
        <v>568</v>
      </c>
      <c r="F747" s="5">
        <v>1.0</v>
      </c>
      <c r="G747" s="6">
        <v>1.0</v>
      </c>
      <c r="H747" s="7">
        <v>18018.83</v>
      </c>
      <c r="I747" s="2" t="b">
        <v>1</v>
      </c>
      <c r="J747" s="2" t="s">
        <v>1558</v>
      </c>
      <c r="K747" s="8">
        <v>1.0</v>
      </c>
      <c r="M747" s="9">
        <v>1.0</v>
      </c>
      <c r="N747" s="10"/>
    </row>
    <row r="748">
      <c r="B748" s="4" t="s">
        <v>1844</v>
      </c>
      <c r="C748" s="4" t="s">
        <v>1626</v>
      </c>
      <c r="D748" s="5" t="s">
        <v>14</v>
      </c>
      <c r="E748" s="4" t="s">
        <v>574</v>
      </c>
      <c r="F748" s="5">
        <v>1.0</v>
      </c>
      <c r="G748" s="6">
        <v>216.4</v>
      </c>
      <c r="H748" s="7">
        <v>18018.83</v>
      </c>
      <c r="I748" s="2" t="b">
        <v>1</v>
      </c>
      <c r="J748" s="2" t="s">
        <v>1538</v>
      </c>
      <c r="K748" s="8">
        <v>1.0</v>
      </c>
      <c r="M748" s="9">
        <v>1.0</v>
      </c>
      <c r="N748" s="10"/>
    </row>
    <row r="749">
      <c r="B749" s="4" t="s">
        <v>1845</v>
      </c>
      <c r="C749" s="4" t="s">
        <v>1626</v>
      </c>
      <c r="D749" s="5" t="s">
        <v>14</v>
      </c>
      <c r="E749" s="4" t="s">
        <v>578</v>
      </c>
      <c r="F749" s="5">
        <v>1.0</v>
      </c>
      <c r="G749" s="6">
        <v>1.0</v>
      </c>
      <c r="H749" s="7">
        <v>18018.83</v>
      </c>
      <c r="I749" s="2" t="b">
        <v>1</v>
      </c>
      <c r="J749" s="2" t="s">
        <v>1744</v>
      </c>
      <c r="K749" s="8">
        <v>0.6355</v>
      </c>
      <c r="M749" s="9">
        <v>28273.91</v>
      </c>
      <c r="N749" s="10"/>
    </row>
    <row r="750">
      <c r="B750" s="4" t="s">
        <v>1846</v>
      </c>
      <c r="C750" s="4" t="s">
        <v>1626</v>
      </c>
      <c r="D750" s="5" t="s">
        <v>14</v>
      </c>
      <c r="E750" s="4" t="s">
        <v>584</v>
      </c>
      <c r="F750" s="5">
        <v>1.0</v>
      </c>
      <c r="G750" s="6">
        <v>1.0</v>
      </c>
      <c r="H750" s="7">
        <v>18018.83</v>
      </c>
      <c r="I750" s="2" t="b">
        <v>1</v>
      </c>
      <c r="J750" s="2" t="s">
        <v>1744</v>
      </c>
      <c r="K750" s="8">
        <v>0.6355</v>
      </c>
      <c r="M750" s="9">
        <v>28273.91</v>
      </c>
      <c r="N750" s="10"/>
    </row>
    <row r="751">
      <c r="B751" s="4" t="s">
        <v>1847</v>
      </c>
      <c r="C751" s="4" t="s">
        <v>1626</v>
      </c>
      <c r="D751" s="5" t="s">
        <v>14</v>
      </c>
      <c r="E751" s="4" t="s">
        <v>662</v>
      </c>
      <c r="F751" s="5">
        <v>1.0</v>
      </c>
      <c r="G751" s="6">
        <v>2883.2</v>
      </c>
      <c r="H751" s="7">
        <v>36037.66</v>
      </c>
      <c r="I751" s="2" t="b">
        <v>1</v>
      </c>
      <c r="J751" s="2" t="s">
        <v>137</v>
      </c>
      <c r="K751" s="8">
        <v>1.0</v>
      </c>
      <c r="M751" s="9">
        <v>1.0</v>
      </c>
      <c r="N751" s="10"/>
    </row>
    <row r="752">
      <c r="B752" s="4" t="s">
        <v>1848</v>
      </c>
      <c r="C752" s="4" t="s">
        <v>1626</v>
      </c>
      <c r="D752" s="5" t="s">
        <v>14</v>
      </c>
      <c r="E752" s="4" t="s">
        <v>665</v>
      </c>
      <c r="F752" s="5">
        <v>1.0</v>
      </c>
      <c r="G752" s="6">
        <v>864.8</v>
      </c>
      <c r="H752" s="7">
        <v>18018.83</v>
      </c>
      <c r="I752" s="2" t="b">
        <v>1</v>
      </c>
      <c r="J752" s="2" t="s">
        <v>1548</v>
      </c>
      <c r="K752" s="8">
        <v>0.6472</v>
      </c>
      <c r="M752" s="9">
        <v>9121.78</v>
      </c>
      <c r="N752" s="10"/>
    </row>
    <row r="753">
      <c r="B753" s="4" t="s">
        <v>1849</v>
      </c>
      <c r="C753" s="4" t="s">
        <v>1626</v>
      </c>
      <c r="D753" s="5" t="s">
        <v>14</v>
      </c>
      <c r="E753" s="4" t="s">
        <v>670</v>
      </c>
      <c r="F753" s="5">
        <v>1.0</v>
      </c>
      <c r="G753" s="6">
        <v>1441.6</v>
      </c>
      <c r="H753" s="7">
        <v>18018.83</v>
      </c>
      <c r="I753" s="2" t="b">
        <v>1</v>
      </c>
      <c r="J753" s="2" t="s">
        <v>1640</v>
      </c>
      <c r="K753" s="8">
        <v>0.6384</v>
      </c>
      <c r="M753" s="9">
        <v>18697.58</v>
      </c>
      <c r="N753" s="10"/>
    </row>
    <row r="754">
      <c r="B754" s="4" t="s">
        <v>1850</v>
      </c>
      <c r="C754" s="4" t="s">
        <v>1626</v>
      </c>
      <c r="D754" s="5" t="s">
        <v>14</v>
      </c>
      <c r="E754" s="4" t="s">
        <v>674</v>
      </c>
      <c r="F754" s="5">
        <v>1.0</v>
      </c>
      <c r="G754" s="6">
        <v>1.0</v>
      </c>
      <c r="H754" s="7">
        <v>18018.83</v>
      </c>
      <c r="I754" s="2" t="b">
        <v>1</v>
      </c>
      <c r="J754" s="2" t="s">
        <v>137</v>
      </c>
      <c r="K754" s="8">
        <v>1.0</v>
      </c>
      <c r="M754" s="9">
        <v>1.0</v>
      </c>
      <c r="N754" s="10"/>
    </row>
    <row r="755">
      <c r="B755" s="4" t="s">
        <v>1851</v>
      </c>
      <c r="C755" s="4" t="s">
        <v>1626</v>
      </c>
      <c r="D755" s="5" t="s">
        <v>14</v>
      </c>
      <c r="E755" s="4" t="s">
        <v>679</v>
      </c>
      <c r="F755" s="5">
        <v>1.0</v>
      </c>
      <c r="G755" s="6">
        <v>864.8</v>
      </c>
      <c r="H755" s="7">
        <v>18018.83</v>
      </c>
      <c r="I755" s="2" t="b">
        <v>1</v>
      </c>
      <c r="J755" s="2" t="s">
        <v>19</v>
      </c>
      <c r="K755" s="8">
        <v>0.9999</v>
      </c>
      <c r="M755" s="9">
        <v>1.0</v>
      </c>
      <c r="N755" s="10"/>
    </row>
    <row r="756">
      <c r="B756" s="4" t="s">
        <v>1852</v>
      </c>
      <c r="C756" s="4" t="s">
        <v>1626</v>
      </c>
      <c r="D756" s="5" t="s">
        <v>14</v>
      </c>
      <c r="E756" s="4" t="s">
        <v>685</v>
      </c>
      <c r="F756" s="5">
        <v>1.0</v>
      </c>
      <c r="G756" s="6">
        <v>864.8</v>
      </c>
      <c r="H756" s="7">
        <v>18018.83</v>
      </c>
      <c r="I756" s="2" t="b">
        <v>1</v>
      </c>
      <c r="J756" s="2" t="s">
        <v>1612</v>
      </c>
      <c r="K756" s="8">
        <v>1.0</v>
      </c>
      <c r="M756" s="9">
        <v>1.0</v>
      </c>
      <c r="N756" s="10"/>
    </row>
    <row r="757">
      <c r="B757" s="4" t="s">
        <v>1853</v>
      </c>
      <c r="C757" s="4" t="s">
        <v>1626</v>
      </c>
      <c r="D757" s="5" t="s">
        <v>14</v>
      </c>
      <c r="E757" s="4" t="s">
        <v>589</v>
      </c>
      <c r="F757" s="5">
        <v>1.0</v>
      </c>
      <c r="G757" s="6">
        <v>864.8</v>
      </c>
      <c r="H757" s="7">
        <v>18018.83</v>
      </c>
      <c r="I757" s="2" t="b">
        <v>1</v>
      </c>
      <c r="J757" s="2" t="s">
        <v>19</v>
      </c>
      <c r="K757" s="8">
        <v>0.9999</v>
      </c>
      <c r="M757" s="9">
        <v>1.0</v>
      </c>
      <c r="N757" s="10"/>
    </row>
    <row r="758">
      <c r="B758" s="4" t="s">
        <v>1854</v>
      </c>
      <c r="C758" s="4" t="s">
        <v>1626</v>
      </c>
      <c r="D758" s="5" t="s">
        <v>14</v>
      </c>
      <c r="E758" s="4" t="s">
        <v>694</v>
      </c>
      <c r="F758" s="5">
        <v>1.0</v>
      </c>
      <c r="G758" s="6">
        <v>1.0</v>
      </c>
      <c r="H758" s="7">
        <v>18018.83</v>
      </c>
      <c r="I758" s="2" t="b">
        <v>1</v>
      </c>
      <c r="J758" s="2" t="s">
        <v>1554</v>
      </c>
      <c r="K758" s="8">
        <v>1.0</v>
      </c>
      <c r="M758" s="9">
        <v>1.0</v>
      </c>
      <c r="N758" s="10"/>
    </row>
    <row r="759">
      <c r="B759" s="4" t="s">
        <v>1855</v>
      </c>
      <c r="C759" s="4" t="s">
        <v>1626</v>
      </c>
      <c r="D759" s="5" t="s">
        <v>14</v>
      </c>
      <c r="E759" s="4" t="s">
        <v>597</v>
      </c>
      <c r="F759" s="5">
        <v>1.0</v>
      </c>
      <c r="G759" s="6">
        <v>2883.2</v>
      </c>
      <c r="H759" s="7">
        <v>18018.83</v>
      </c>
      <c r="I759" s="2" t="b">
        <v>1</v>
      </c>
      <c r="J759" s="2" t="s">
        <v>1856</v>
      </c>
      <c r="K759" s="8">
        <v>0.8566</v>
      </c>
      <c r="M759" s="9">
        <v>2471.82</v>
      </c>
      <c r="N759" s="10"/>
    </row>
    <row r="760">
      <c r="B760" s="4" t="s">
        <v>1857</v>
      </c>
      <c r="C760" s="4" t="s">
        <v>1626</v>
      </c>
      <c r="D760" s="5" t="s">
        <v>14</v>
      </c>
      <c r="E760" s="4" t="s">
        <v>602</v>
      </c>
      <c r="F760" s="5">
        <v>1.0</v>
      </c>
      <c r="G760" s="6">
        <v>864.8</v>
      </c>
      <c r="H760" s="7">
        <v>18018.83</v>
      </c>
      <c r="I760" s="2" t="b">
        <v>1</v>
      </c>
      <c r="J760" s="2" t="s">
        <v>1856</v>
      </c>
      <c r="K760" s="8">
        <v>0.8566</v>
      </c>
      <c r="M760" s="9">
        <v>2471.82</v>
      </c>
      <c r="N760" s="10"/>
    </row>
    <row r="761">
      <c r="B761" s="4" t="s">
        <v>1858</v>
      </c>
      <c r="C761" s="4" t="s">
        <v>1626</v>
      </c>
      <c r="D761" s="5" t="s">
        <v>14</v>
      </c>
      <c r="E761" s="4" t="s">
        <v>607</v>
      </c>
      <c r="F761" s="5">
        <v>1.0</v>
      </c>
      <c r="G761" s="6">
        <v>1.0</v>
      </c>
      <c r="H761" s="7">
        <v>36037.66</v>
      </c>
      <c r="I761" s="2" t="b">
        <v>1</v>
      </c>
      <c r="J761" s="2" t="s">
        <v>1856</v>
      </c>
      <c r="K761" s="8">
        <v>0.8566</v>
      </c>
      <c r="M761" s="9">
        <v>2471.82</v>
      </c>
      <c r="N761" s="10"/>
    </row>
    <row r="762">
      <c r="B762" s="4" t="s">
        <v>1859</v>
      </c>
      <c r="C762" s="4" t="s">
        <v>1626</v>
      </c>
      <c r="D762" s="5" t="s">
        <v>14</v>
      </c>
      <c r="E762" s="4" t="s">
        <v>611</v>
      </c>
      <c r="F762" s="5">
        <v>1.0</v>
      </c>
      <c r="G762" s="6">
        <v>2883.2</v>
      </c>
      <c r="H762" s="7">
        <v>18018.83</v>
      </c>
      <c r="I762" s="2" t="b">
        <v>1</v>
      </c>
      <c r="J762" s="2" t="s">
        <v>1856</v>
      </c>
      <c r="K762" s="8">
        <v>0.8566</v>
      </c>
      <c r="M762" s="9">
        <v>2471.82</v>
      </c>
      <c r="N762" s="10"/>
    </row>
    <row r="763">
      <c r="B763" s="4" t="s">
        <v>1860</v>
      </c>
      <c r="C763" s="4" t="s">
        <v>1626</v>
      </c>
      <c r="D763" s="5" t="s">
        <v>14</v>
      </c>
      <c r="E763" s="4" t="s">
        <v>715</v>
      </c>
      <c r="F763" s="5">
        <v>1.0</v>
      </c>
      <c r="G763" s="6">
        <v>1.0</v>
      </c>
      <c r="H763" s="7">
        <v>18018.83</v>
      </c>
      <c r="I763" s="2" t="b">
        <v>1</v>
      </c>
      <c r="J763" s="2" t="s">
        <v>1612</v>
      </c>
      <c r="K763" s="8">
        <v>1.0</v>
      </c>
      <c r="M763" s="9">
        <v>1.0</v>
      </c>
      <c r="N763" s="10"/>
    </row>
    <row r="764">
      <c r="B764" s="4" t="s">
        <v>1861</v>
      </c>
      <c r="C764" s="4" t="s">
        <v>1626</v>
      </c>
      <c r="D764" s="5" t="s">
        <v>14</v>
      </c>
      <c r="E764" s="4" t="s">
        <v>720</v>
      </c>
      <c r="F764" s="5">
        <v>1.0</v>
      </c>
      <c r="G764" s="6">
        <v>1.0</v>
      </c>
      <c r="H764" s="7">
        <v>18018.83</v>
      </c>
      <c r="I764" s="2" t="b">
        <v>1</v>
      </c>
      <c r="J764" s="2" t="s">
        <v>1612</v>
      </c>
      <c r="K764" s="8">
        <v>1.0</v>
      </c>
      <c r="M764" s="9">
        <v>1.0</v>
      </c>
      <c r="N764" s="10"/>
    </row>
    <row r="765">
      <c r="B765" s="4" t="s">
        <v>1862</v>
      </c>
      <c r="C765" s="4" t="s">
        <v>1626</v>
      </c>
      <c r="D765" s="5" t="s">
        <v>14</v>
      </c>
      <c r="E765" s="4" t="s">
        <v>723</v>
      </c>
      <c r="F765" s="5">
        <v>1.0</v>
      </c>
      <c r="G765" s="6">
        <v>1441.6</v>
      </c>
      <c r="H765" s="7">
        <v>18018.83</v>
      </c>
      <c r="I765" s="2" t="b">
        <v>1</v>
      </c>
      <c r="J765" s="2" t="s">
        <v>1634</v>
      </c>
      <c r="K765" s="8">
        <v>0.6428</v>
      </c>
      <c r="M765" s="9">
        <v>12313.36</v>
      </c>
      <c r="N765" s="10"/>
    </row>
    <row r="766">
      <c r="B766" s="4" t="s">
        <v>1863</v>
      </c>
      <c r="C766" s="4" t="s">
        <v>1626</v>
      </c>
      <c r="D766" s="5" t="s">
        <v>14</v>
      </c>
      <c r="E766" s="4" t="s">
        <v>616</v>
      </c>
      <c r="F766" s="5">
        <v>1.0</v>
      </c>
      <c r="G766" s="6">
        <v>1.0</v>
      </c>
      <c r="H766" s="7">
        <v>18018.83</v>
      </c>
      <c r="I766" s="2" t="b">
        <v>1</v>
      </c>
      <c r="J766" s="2" t="s">
        <v>1548</v>
      </c>
      <c r="K766" s="8">
        <v>0.6472</v>
      </c>
      <c r="M766" s="9">
        <v>9121.78</v>
      </c>
      <c r="N766" s="10"/>
    </row>
    <row r="767">
      <c r="B767" s="4" t="s">
        <v>1864</v>
      </c>
      <c r="C767" s="4" t="s">
        <v>1626</v>
      </c>
      <c r="D767" s="5" t="s">
        <v>14</v>
      </c>
      <c r="E767" s="4" t="s">
        <v>731</v>
      </c>
      <c r="F767" s="5">
        <v>1.0</v>
      </c>
      <c r="G767" s="6">
        <v>1.0</v>
      </c>
      <c r="H767" s="7">
        <v>18018.83</v>
      </c>
      <c r="I767" s="2" t="b">
        <v>1</v>
      </c>
      <c r="J767" s="2" t="s">
        <v>1517</v>
      </c>
      <c r="K767" s="8">
        <v>0.9999</v>
      </c>
      <c r="M767" s="9">
        <v>1.0</v>
      </c>
      <c r="N767" s="10"/>
    </row>
    <row r="768">
      <c r="B768" s="4" t="s">
        <v>1865</v>
      </c>
      <c r="C768" s="4" t="s">
        <v>1626</v>
      </c>
      <c r="D768" s="5" t="s">
        <v>14</v>
      </c>
      <c r="E768" s="4" t="s">
        <v>620</v>
      </c>
      <c r="F768" s="5">
        <v>1.0</v>
      </c>
      <c r="G768" s="6">
        <v>864.8</v>
      </c>
      <c r="H768" s="7">
        <v>18018.83</v>
      </c>
      <c r="I768" s="2" t="b">
        <v>1</v>
      </c>
      <c r="J768" s="2" t="s">
        <v>1744</v>
      </c>
      <c r="K768" s="8">
        <v>0.6355</v>
      </c>
      <c r="M768" s="9">
        <v>28273.91</v>
      </c>
      <c r="N768" s="10"/>
    </row>
    <row r="769">
      <c r="B769" s="4" t="s">
        <v>1866</v>
      </c>
      <c r="C769" s="4" t="s">
        <v>1626</v>
      </c>
      <c r="D769" s="5" t="s">
        <v>14</v>
      </c>
      <c r="E769" s="4" t="s">
        <v>624</v>
      </c>
      <c r="F769" s="5">
        <v>1.0</v>
      </c>
      <c r="G769" s="6">
        <v>864.8</v>
      </c>
      <c r="H769" s="7">
        <v>18018.83</v>
      </c>
      <c r="I769" s="2" t="b">
        <v>1</v>
      </c>
      <c r="J769" s="2" t="s">
        <v>1829</v>
      </c>
      <c r="K769" s="8">
        <v>1.0</v>
      </c>
      <c r="M769" s="9">
        <v>1.0</v>
      </c>
      <c r="N769" s="10"/>
    </row>
    <row r="770">
      <c r="B770" s="4" t="s">
        <v>1867</v>
      </c>
      <c r="C770" s="4" t="s">
        <v>1626</v>
      </c>
      <c r="D770" s="5" t="s">
        <v>14</v>
      </c>
      <c r="E770" s="4" t="s">
        <v>630</v>
      </c>
      <c r="F770" s="5">
        <v>1.0</v>
      </c>
      <c r="G770" s="6">
        <v>1441.6</v>
      </c>
      <c r="H770" s="7">
        <v>18018.83</v>
      </c>
      <c r="I770" s="2" t="b">
        <v>1</v>
      </c>
      <c r="J770" s="2" t="s">
        <v>1868</v>
      </c>
      <c r="K770" s="8">
        <v>0.6474</v>
      </c>
      <c r="M770" s="9">
        <v>36465.91</v>
      </c>
      <c r="N770" s="10"/>
    </row>
    <row r="771">
      <c r="B771" s="4" t="s">
        <v>1869</v>
      </c>
      <c r="C771" s="4" t="s">
        <v>1626</v>
      </c>
      <c r="D771" s="5" t="s">
        <v>14</v>
      </c>
      <c r="E771" s="4" t="s">
        <v>747</v>
      </c>
      <c r="F771" s="5">
        <v>1.0</v>
      </c>
      <c r="G771" s="6">
        <v>1.0</v>
      </c>
      <c r="H771" s="7">
        <v>36037.66</v>
      </c>
      <c r="I771" s="2" t="b">
        <v>1</v>
      </c>
      <c r="J771" s="2" t="s">
        <v>1829</v>
      </c>
      <c r="K771" s="8">
        <v>1.0</v>
      </c>
      <c r="M771" s="9">
        <v>1.0</v>
      </c>
      <c r="N771" s="10"/>
    </row>
    <row r="772">
      <c r="B772" s="4" t="s">
        <v>1870</v>
      </c>
      <c r="C772" s="4" t="s">
        <v>1626</v>
      </c>
      <c r="D772" s="5" t="s">
        <v>14</v>
      </c>
      <c r="E772" s="4" t="s">
        <v>752</v>
      </c>
      <c r="F772" s="5">
        <v>1.0</v>
      </c>
      <c r="G772" s="6">
        <v>1.0</v>
      </c>
      <c r="H772" s="7">
        <v>144150.63</v>
      </c>
      <c r="I772" s="2" t="b">
        <v>1</v>
      </c>
      <c r="J772" s="2" t="s">
        <v>1871</v>
      </c>
      <c r="K772" s="8">
        <v>0.7389</v>
      </c>
      <c r="M772" s="9">
        <v>36000.9</v>
      </c>
      <c r="N772" s="10"/>
    </row>
    <row r="773">
      <c r="B773" s="4" t="s">
        <v>1872</v>
      </c>
      <c r="C773" s="4" t="s">
        <v>1626</v>
      </c>
      <c r="D773" s="5" t="s">
        <v>14</v>
      </c>
      <c r="E773" s="4" t="s">
        <v>757</v>
      </c>
      <c r="F773" s="5">
        <v>1.0</v>
      </c>
      <c r="G773" s="6">
        <v>1.0</v>
      </c>
      <c r="H773" s="7">
        <v>144150.63</v>
      </c>
      <c r="I773" s="2" t="b">
        <v>1</v>
      </c>
      <c r="J773" s="2" t="s">
        <v>1871</v>
      </c>
      <c r="K773" s="8">
        <v>0.7389</v>
      </c>
      <c r="M773" s="9">
        <v>36000.9</v>
      </c>
      <c r="N773" s="10"/>
    </row>
    <row r="774">
      <c r="B774" s="4" t="s">
        <v>1873</v>
      </c>
      <c r="C774" s="4" t="s">
        <v>1626</v>
      </c>
      <c r="D774" s="5" t="s">
        <v>14</v>
      </c>
      <c r="E774" s="4" t="s">
        <v>635</v>
      </c>
      <c r="F774" s="5">
        <v>1.0</v>
      </c>
      <c r="G774" s="6">
        <v>720.8</v>
      </c>
      <c r="H774" s="7">
        <v>3604.34</v>
      </c>
      <c r="I774" s="2" t="b">
        <v>1</v>
      </c>
      <c r="J774" s="2" t="s">
        <v>1612</v>
      </c>
      <c r="K774" s="8">
        <v>1.0</v>
      </c>
      <c r="M774" s="9">
        <v>1.0</v>
      </c>
      <c r="N774" s="10"/>
    </row>
    <row r="775">
      <c r="B775" s="4" t="s">
        <v>1874</v>
      </c>
      <c r="C775" s="4" t="s">
        <v>1626</v>
      </c>
      <c r="D775" s="5" t="s">
        <v>14</v>
      </c>
      <c r="E775" s="4" t="s">
        <v>640</v>
      </c>
      <c r="F775" s="5">
        <v>1.0</v>
      </c>
      <c r="G775" s="6">
        <v>432.4</v>
      </c>
      <c r="H775" s="7">
        <v>36037.66</v>
      </c>
      <c r="I775" s="2" t="b">
        <v>1</v>
      </c>
      <c r="J775" s="2" t="s">
        <v>1730</v>
      </c>
      <c r="K775" s="8">
        <v>1.0</v>
      </c>
      <c r="M775" s="9">
        <v>1.0</v>
      </c>
      <c r="N775" s="10"/>
    </row>
    <row r="776">
      <c r="B776" s="4" t="s">
        <v>1875</v>
      </c>
      <c r="C776" s="4" t="s">
        <v>1626</v>
      </c>
      <c r="D776" s="5" t="s">
        <v>14</v>
      </c>
      <c r="E776" s="4" t="s">
        <v>767</v>
      </c>
      <c r="F776" s="5">
        <v>1.0</v>
      </c>
      <c r="G776" s="6">
        <v>1730.0</v>
      </c>
      <c r="H776" s="7">
        <v>36037.66</v>
      </c>
      <c r="I776" s="2" t="b">
        <v>1</v>
      </c>
      <c r="J776" s="2" t="s">
        <v>1730</v>
      </c>
      <c r="K776" s="8">
        <v>1.0</v>
      </c>
      <c r="M776" s="9">
        <v>1.0</v>
      </c>
      <c r="N776" s="10"/>
    </row>
    <row r="777">
      <c r="B777" s="4" t="s">
        <v>1876</v>
      </c>
      <c r="C777" s="4" t="s">
        <v>1626</v>
      </c>
      <c r="D777" s="5" t="s">
        <v>14</v>
      </c>
      <c r="E777" s="4" t="s">
        <v>775</v>
      </c>
      <c r="F777" s="5">
        <v>1.0</v>
      </c>
      <c r="G777" s="6">
        <v>1.0</v>
      </c>
      <c r="H777" s="7">
        <v>36037.66</v>
      </c>
      <c r="I777" s="2" t="b">
        <v>1</v>
      </c>
      <c r="J777" s="2" t="s">
        <v>1664</v>
      </c>
      <c r="K777" s="8">
        <v>0.6371</v>
      </c>
      <c r="M777" s="9">
        <v>21889.69</v>
      </c>
      <c r="N777" s="10"/>
    </row>
    <row r="778">
      <c r="B778" s="4" t="s">
        <v>1877</v>
      </c>
      <c r="C778" s="4" t="s">
        <v>1626</v>
      </c>
      <c r="D778" s="5" t="s">
        <v>14</v>
      </c>
      <c r="E778" s="4" t="s">
        <v>778</v>
      </c>
      <c r="F778" s="5">
        <v>1.0</v>
      </c>
      <c r="G778" s="6">
        <v>11099.6</v>
      </c>
      <c r="H778" s="7">
        <v>36037.66</v>
      </c>
      <c r="I778" s="2" t="b">
        <v>1</v>
      </c>
      <c r="J778" s="2" t="s">
        <v>1554</v>
      </c>
      <c r="K778" s="8">
        <v>1.0</v>
      </c>
      <c r="M778" s="9">
        <v>1.0</v>
      </c>
      <c r="N778" s="10"/>
    </row>
    <row r="779">
      <c r="B779" s="4" t="s">
        <v>1878</v>
      </c>
      <c r="C779" s="4" t="s">
        <v>1626</v>
      </c>
      <c r="D779" s="5" t="s">
        <v>14</v>
      </c>
      <c r="E779" s="4" t="s">
        <v>782</v>
      </c>
      <c r="F779" s="5">
        <v>1.0</v>
      </c>
      <c r="G779" s="6">
        <v>1.0</v>
      </c>
      <c r="H779" s="7">
        <v>36037.66</v>
      </c>
      <c r="I779" s="2" t="b">
        <v>1</v>
      </c>
      <c r="J779" s="2" t="s">
        <v>1732</v>
      </c>
      <c r="K779" s="8">
        <v>0.634</v>
      </c>
      <c r="M779" s="9">
        <v>37849.71</v>
      </c>
      <c r="N779" s="10"/>
    </row>
    <row r="780">
      <c r="B780" s="4" t="s">
        <v>1879</v>
      </c>
      <c r="C780" s="4" t="s">
        <v>1626</v>
      </c>
      <c r="D780" s="5" t="s">
        <v>14</v>
      </c>
      <c r="E780" s="4" t="s">
        <v>646</v>
      </c>
      <c r="F780" s="5">
        <v>1.0</v>
      </c>
      <c r="G780" s="6">
        <v>1.0</v>
      </c>
      <c r="H780" s="7">
        <v>36037.66</v>
      </c>
      <c r="I780" s="2" t="b">
        <v>1</v>
      </c>
      <c r="J780" s="2" t="s">
        <v>1548</v>
      </c>
      <c r="K780" s="8">
        <v>0.6472</v>
      </c>
      <c r="M780" s="9">
        <v>9121.78</v>
      </c>
      <c r="N780" s="10"/>
    </row>
    <row r="781">
      <c r="B781" s="4" t="s">
        <v>1880</v>
      </c>
      <c r="C781" s="4" t="s">
        <v>1626</v>
      </c>
      <c r="D781" s="5" t="s">
        <v>14</v>
      </c>
      <c r="E781" s="4" t="s">
        <v>650</v>
      </c>
      <c r="F781" s="5">
        <v>1.0</v>
      </c>
      <c r="G781" s="6">
        <v>1730.0</v>
      </c>
      <c r="H781" s="7">
        <v>36037.66</v>
      </c>
      <c r="I781" s="2" t="b">
        <v>1</v>
      </c>
      <c r="J781" s="2" t="s">
        <v>19</v>
      </c>
      <c r="K781" s="8">
        <v>0.9999</v>
      </c>
      <c r="M781" s="9">
        <v>1.0</v>
      </c>
      <c r="N781" s="10"/>
    </row>
    <row r="782">
      <c r="B782" s="4" t="s">
        <v>1881</v>
      </c>
      <c r="C782" s="4" t="s">
        <v>1626</v>
      </c>
      <c r="D782" s="5" t="s">
        <v>14</v>
      </c>
      <c r="E782" s="4" t="s">
        <v>656</v>
      </c>
      <c r="F782" s="5">
        <v>1.0</v>
      </c>
      <c r="G782" s="6">
        <v>1.0</v>
      </c>
      <c r="H782" s="7">
        <v>108112.98</v>
      </c>
      <c r="I782" s="2" t="b">
        <v>1</v>
      </c>
      <c r="J782" s="2" t="s">
        <v>1573</v>
      </c>
      <c r="K782" s="8">
        <v>0.656</v>
      </c>
      <c r="M782" s="9">
        <v>5929.67</v>
      </c>
      <c r="N782" s="10"/>
    </row>
    <row r="783">
      <c r="B783" s="4" t="s">
        <v>1882</v>
      </c>
      <c r="C783" s="4" t="s">
        <v>1626</v>
      </c>
      <c r="D783" s="5" t="s">
        <v>14</v>
      </c>
      <c r="E783" s="4" t="s">
        <v>661</v>
      </c>
      <c r="F783" s="5">
        <v>1.0</v>
      </c>
      <c r="G783" s="6">
        <v>1.0</v>
      </c>
      <c r="H783" s="7">
        <v>36037.66</v>
      </c>
      <c r="I783" s="2" t="b">
        <v>1</v>
      </c>
      <c r="J783" s="2" t="s">
        <v>1883</v>
      </c>
      <c r="K783" s="8">
        <v>0.7781</v>
      </c>
      <c r="M783" s="9">
        <v>30591.82</v>
      </c>
      <c r="N783" s="10"/>
    </row>
    <row r="784">
      <c r="B784" s="4" t="s">
        <v>1884</v>
      </c>
      <c r="C784" s="4" t="s">
        <v>1626</v>
      </c>
      <c r="D784" s="5" t="s">
        <v>14</v>
      </c>
      <c r="E784" s="4" t="s">
        <v>666</v>
      </c>
      <c r="F784" s="5">
        <v>1.0</v>
      </c>
      <c r="G784" s="6">
        <v>1441.6</v>
      </c>
      <c r="H784" s="7">
        <v>18018.83</v>
      </c>
      <c r="I784" s="2" t="b">
        <v>1</v>
      </c>
      <c r="J784" s="2" t="s">
        <v>1521</v>
      </c>
      <c r="K784" s="8">
        <v>0.6349</v>
      </c>
      <c r="M784" s="9">
        <v>31466.02</v>
      </c>
      <c r="N784" s="10"/>
    </row>
    <row r="785">
      <c r="B785" s="4" t="s">
        <v>1885</v>
      </c>
      <c r="C785" s="4" t="s">
        <v>1626</v>
      </c>
      <c r="D785" s="5" t="s">
        <v>14</v>
      </c>
      <c r="E785" s="4" t="s">
        <v>806</v>
      </c>
      <c r="F785" s="5">
        <v>1.0</v>
      </c>
      <c r="G785" s="6">
        <v>1.0</v>
      </c>
      <c r="H785" s="7">
        <v>3604.34</v>
      </c>
      <c r="I785" s="2" t="b">
        <v>1</v>
      </c>
      <c r="J785" s="2" t="s">
        <v>1886</v>
      </c>
      <c r="K785" s="8">
        <v>1.0</v>
      </c>
      <c r="M785" s="9">
        <v>1.0</v>
      </c>
      <c r="N785" s="10"/>
    </row>
    <row r="786">
      <c r="B786" s="4" t="s">
        <v>1887</v>
      </c>
      <c r="C786" s="4" t="s">
        <v>1626</v>
      </c>
      <c r="D786" s="5" t="s">
        <v>14</v>
      </c>
      <c r="E786" s="4" t="s">
        <v>809</v>
      </c>
      <c r="F786" s="5">
        <v>1.0</v>
      </c>
      <c r="G786" s="6">
        <v>864.8</v>
      </c>
      <c r="H786" s="7">
        <v>18018.83</v>
      </c>
      <c r="I786" s="2" t="b">
        <v>1</v>
      </c>
      <c r="J786" s="2" t="s">
        <v>1730</v>
      </c>
      <c r="K786" s="8">
        <v>1.0</v>
      </c>
      <c r="M786" s="9">
        <v>1.0</v>
      </c>
      <c r="N786" s="10"/>
    </row>
    <row r="787">
      <c r="B787" s="4" t="s">
        <v>1888</v>
      </c>
      <c r="C787" s="4" t="s">
        <v>1626</v>
      </c>
      <c r="D787" s="5" t="s">
        <v>14</v>
      </c>
      <c r="E787" s="4" t="s">
        <v>672</v>
      </c>
      <c r="F787" s="5">
        <v>1.0</v>
      </c>
      <c r="G787" s="6">
        <v>966.0</v>
      </c>
      <c r="H787" s="7">
        <v>3604.34</v>
      </c>
      <c r="I787" s="2" t="b">
        <v>1</v>
      </c>
      <c r="J787" s="2" t="s">
        <v>137</v>
      </c>
      <c r="K787" s="8">
        <v>1.0</v>
      </c>
      <c r="M787" s="9">
        <v>1.0</v>
      </c>
      <c r="N787" s="10"/>
    </row>
    <row r="788">
      <c r="B788" s="4" t="s">
        <v>1889</v>
      </c>
      <c r="C788" s="4" t="s">
        <v>1626</v>
      </c>
      <c r="D788" s="5" t="s">
        <v>14</v>
      </c>
      <c r="E788" s="4" t="s">
        <v>815</v>
      </c>
      <c r="F788" s="5">
        <v>1.0</v>
      </c>
      <c r="G788" s="6">
        <v>1.0</v>
      </c>
      <c r="H788" s="7">
        <v>36037.66</v>
      </c>
      <c r="I788" s="2" t="b">
        <v>1</v>
      </c>
      <c r="J788" s="2" t="s">
        <v>1612</v>
      </c>
      <c r="K788" s="8">
        <v>1.0</v>
      </c>
      <c r="M788" s="9">
        <v>1.0</v>
      </c>
      <c r="N788" s="10"/>
    </row>
    <row r="789">
      <c r="B789" s="4" t="s">
        <v>1890</v>
      </c>
      <c r="C789" s="4" t="s">
        <v>1626</v>
      </c>
      <c r="D789" s="5" t="s">
        <v>14</v>
      </c>
      <c r="E789" s="4" t="s">
        <v>819</v>
      </c>
      <c r="F789" s="5">
        <v>1.0</v>
      </c>
      <c r="G789" s="6">
        <v>1441.6</v>
      </c>
      <c r="H789" s="7">
        <v>18018.83</v>
      </c>
      <c r="I789" s="2" t="b">
        <v>1</v>
      </c>
      <c r="J789" s="2" t="s">
        <v>1891</v>
      </c>
      <c r="K789" s="8">
        <v>0.7082</v>
      </c>
      <c r="M789" s="9">
        <v>5029.68</v>
      </c>
      <c r="N789" s="10"/>
    </row>
    <row r="790">
      <c r="B790" s="4" t="s">
        <v>1892</v>
      </c>
      <c r="C790" s="4" t="s">
        <v>1626</v>
      </c>
      <c r="D790" s="5" t="s">
        <v>14</v>
      </c>
      <c r="E790" s="4" t="s">
        <v>822</v>
      </c>
      <c r="F790" s="5">
        <v>1.0</v>
      </c>
      <c r="G790" s="6">
        <v>3603.6</v>
      </c>
      <c r="H790" s="7">
        <v>18018.83</v>
      </c>
      <c r="I790" s="2" t="b">
        <v>1</v>
      </c>
      <c r="J790" s="2" t="s">
        <v>1893</v>
      </c>
      <c r="K790" s="8">
        <v>0.8724</v>
      </c>
      <c r="M790" s="9">
        <v>37381.82</v>
      </c>
      <c r="N790" s="10"/>
    </row>
    <row r="791">
      <c r="B791" s="4" t="s">
        <v>1894</v>
      </c>
      <c r="C791" s="4" t="s">
        <v>1626</v>
      </c>
      <c r="D791" s="5" t="s">
        <v>14</v>
      </c>
      <c r="E791" s="4" t="s">
        <v>825</v>
      </c>
      <c r="F791" s="5">
        <v>1.0</v>
      </c>
      <c r="G791" s="6">
        <v>3603.6</v>
      </c>
      <c r="H791" s="7">
        <v>18018.83</v>
      </c>
      <c r="I791" s="2" t="b">
        <v>1</v>
      </c>
      <c r="J791" s="2" t="s">
        <v>1895</v>
      </c>
      <c r="K791" s="8">
        <v>0.9239</v>
      </c>
      <c r="M791" s="9">
        <v>35416.36</v>
      </c>
      <c r="N791" s="10"/>
    </row>
    <row r="792">
      <c r="B792" s="4" t="s">
        <v>1896</v>
      </c>
      <c r="C792" s="4" t="s">
        <v>1626</v>
      </c>
      <c r="D792" s="5" t="s">
        <v>14</v>
      </c>
      <c r="E792" s="4" t="s">
        <v>828</v>
      </c>
      <c r="F792" s="5">
        <v>1.0</v>
      </c>
      <c r="G792" s="6">
        <v>2594.8</v>
      </c>
      <c r="H792" s="7">
        <v>54056.49</v>
      </c>
      <c r="I792" s="2" t="b">
        <v>1</v>
      </c>
      <c r="J792" s="2" t="s">
        <v>1897</v>
      </c>
      <c r="K792" s="8">
        <v>1.0</v>
      </c>
      <c r="M792" s="9">
        <v>1.0</v>
      </c>
      <c r="N792" s="10"/>
    </row>
    <row r="793">
      <c r="B793" s="4" t="s">
        <v>1898</v>
      </c>
      <c r="C793" s="4" t="s">
        <v>1626</v>
      </c>
      <c r="D793" s="5" t="s">
        <v>14</v>
      </c>
      <c r="E793" s="4" t="s">
        <v>678</v>
      </c>
      <c r="F793" s="5">
        <v>1.0</v>
      </c>
      <c r="G793" s="6">
        <v>4324.4</v>
      </c>
      <c r="H793" s="7">
        <v>90094.15</v>
      </c>
      <c r="I793" s="2" t="b">
        <v>1</v>
      </c>
      <c r="J793" s="2" t="s">
        <v>1899</v>
      </c>
      <c r="K793" s="8">
        <v>0.913</v>
      </c>
      <c r="M793" s="9">
        <v>37473.18</v>
      </c>
      <c r="N793" s="10"/>
    </row>
    <row r="794">
      <c r="B794" s="4" t="s">
        <v>1900</v>
      </c>
      <c r="C794" s="4" t="s">
        <v>1626</v>
      </c>
      <c r="D794" s="5" t="s">
        <v>14</v>
      </c>
      <c r="E794" s="4" t="s">
        <v>834</v>
      </c>
      <c r="F794" s="5">
        <v>1.0</v>
      </c>
      <c r="G794" s="6">
        <v>1.0</v>
      </c>
      <c r="H794" s="7">
        <v>108112.98</v>
      </c>
      <c r="I794" s="2" t="b">
        <v>1</v>
      </c>
      <c r="J794" s="2" t="s">
        <v>1732</v>
      </c>
      <c r="K794" s="8">
        <v>0.634</v>
      </c>
      <c r="M794" s="9">
        <v>37849.71</v>
      </c>
      <c r="N794" s="10"/>
    </row>
    <row r="795">
      <c r="B795" s="4" t="s">
        <v>1901</v>
      </c>
      <c r="C795" s="4" t="s">
        <v>1626</v>
      </c>
      <c r="D795" s="5" t="s">
        <v>14</v>
      </c>
      <c r="E795" s="4" t="s">
        <v>836</v>
      </c>
      <c r="F795" s="5">
        <v>1.0</v>
      </c>
      <c r="G795" s="6">
        <v>1.0</v>
      </c>
      <c r="H795" s="7">
        <v>36037.66</v>
      </c>
      <c r="I795" s="2" t="b">
        <v>1</v>
      </c>
      <c r="J795" s="2" t="s">
        <v>1732</v>
      </c>
      <c r="K795" s="8">
        <v>0.634</v>
      </c>
      <c r="M795" s="9">
        <v>37849.71</v>
      </c>
      <c r="N795" s="10"/>
    </row>
    <row r="796">
      <c r="B796" s="4" t="s">
        <v>1902</v>
      </c>
      <c r="C796" s="4" t="s">
        <v>1626</v>
      </c>
      <c r="D796" s="5" t="s">
        <v>14</v>
      </c>
      <c r="E796" s="4" t="s">
        <v>839</v>
      </c>
      <c r="F796" s="5">
        <v>1.0</v>
      </c>
      <c r="G796" s="6">
        <v>864.8</v>
      </c>
      <c r="H796" s="7">
        <v>18018.83</v>
      </c>
      <c r="I796" s="2" t="b">
        <v>1</v>
      </c>
      <c r="J796" s="2" t="s">
        <v>1903</v>
      </c>
      <c r="K796" s="8">
        <v>0.6997</v>
      </c>
      <c r="M796" s="9">
        <v>41410.0</v>
      </c>
      <c r="N796" s="10"/>
    </row>
    <row r="797">
      <c r="B797" s="4" t="s">
        <v>1904</v>
      </c>
      <c r="C797" s="4" t="s">
        <v>1626</v>
      </c>
      <c r="D797" s="5" t="s">
        <v>14</v>
      </c>
      <c r="E797" s="4" t="s">
        <v>684</v>
      </c>
      <c r="F797" s="5">
        <v>1.0</v>
      </c>
      <c r="G797" s="6">
        <v>1441.6</v>
      </c>
      <c r="H797" s="7">
        <v>18018.83</v>
      </c>
      <c r="I797" s="2" t="b">
        <v>1</v>
      </c>
      <c r="J797" s="2" t="s">
        <v>1905</v>
      </c>
      <c r="K797" s="8">
        <v>0.9099</v>
      </c>
      <c r="M797" s="9">
        <v>19418.18</v>
      </c>
      <c r="N797" s="10"/>
    </row>
    <row r="798">
      <c r="B798" s="4" t="s">
        <v>1906</v>
      </c>
      <c r="C798" s="4" t="s">
        <v>1626</v>
      </c>
      <c r="D798" s="5" t="s">
        <v>14</v>
      </c>
      <c r="E798" s="4" t="s">
        <v>689</v>
      </c>
      <c r="F798" s="5">
        <v>1.0</v>
      </c>
      <c r="G798" s="6">
        <v>4829.2</v>
      </c>
      <c r="H798" s="7">
        <v>18018.83</v>
      </c>
      <c r="I798" s="2" t="b">
        <v>1</v>
      </c>
      <c r="J798" s="2" t="s">
        <v>1907</v>
      </c>
      <c r="K798" s="8">
        <v>0.8178</v>
      </c>
      <c r="M798" s="9">
        <v>40461.82</v>
      </c>
      <c r="N798" s="10"/>
    </row>
    <row r="799">
      <c r="B799" s="4" t="s">
        <v>1908</v>
      </c>
      <c r="C799" s="4" t="s">
        <v>1626</v>
      </c>
      <c r="D799" s="5" t="s">
        <v>14</v>
      </c>
      <c r="E799" s="4" t="s">
        <v>692</v>
      </c>
      <c r="F799" s="5">
        <v>1.0</v>
      </c>
      <c r="G799" s="6">
        <v>4829.2</v>
      </c>
      <c r="H799" s="7">
        <v>18018.83</v>
      </c>
      <c r="I799" s="2" t="b">
        <v>1</v>
      </c>
      <c r="J799" s="2" t="s">
        <v>1582</v>
      </c>
      <c r="K799" s="8">
        <v>0.7101</v>
      </c>
      <c r="M799" s="9">
        <v>37469.54</v>
      </c>
      <c r="N799" s="10"/>
    </row>
    <row r="800">
      <c r="B800" s="4" t="s">
        <v>1909</v>
      </c>
      <c r="C800" s="4" t="s">
        <v>1626</v>
      </c>
      <c r="D800" s="5" t="s">
        <v>14</v>
      </c>
      <c r="E800" s="4" t="s">
        <v>849</v>
      </c>
      <c r="F800" s="5">
        <v>1.0</v>
      </c>
      <c r="G800" s="6">
        <v>11532.0</v>
      </c>
      <c r="H800" s="7">
        <v>144150.63</v>
      </c>
      <c r="I800" s="2" t="b">
        <v>1</v>
      </c>
      <c r="J800" s="2" t="s">
        <v>1732</v>
      </c>
      <c r="K800" s="8">
        <v>0.634</v>
      </c>
      <c r="M800" s="9">
        <v>37849.71</v>
      </c>
      <c r="N800" s="10"/>
    </row>
    <row r="801">
      <c r="B801" s="4" t="s">
        <v>1910</v>
      </c>
      <c r="C801" s="4" t="s">
        <v>1626</v>
      </c>
      <c r="D801" s="5" t="s">
        <v>14</v>
      </c>
      <c r="E801" s="4" t="s">
        <v>698</v>
      </c>
      <c r="F801" s="5">
        <v>1.0</v>
      </c>
      <c r="G801" s="6">
        <v>1.0</v>
      </c>
      <c r="H801" s="7">
        <v>36037.66</v>
      </c>
      <c r="I801" s="2" t="b">
        <v>1</v>
      </c>
      <c r="J801" s="2" t="s">
        <v>1732</v>
      </c>
      <c r="K801" s="8">
        <v>0.634</v>
      </c>
      <c r="M801" s="9">
        <v>37849.71</v>
      </c>
      <c r="N801" s="10"/>
    </row>
    <row r="802">
      <c r="B802" s="4" t="s">
        <v>1911</v>
      </c>
      <c r="C802" s="4" t="s">
        <v>1626</v>
      </c>
      <c r="D802" s="5" t="s">
        <v>14</v>
      </c>
      <c r="E802" s="4" t="s">
        <v>702</v>
      </c>
      <c r="F802" s="5">
        <v>1.0</v>
      </c>
      <c r="G802" s="6">
        <v>1.0</v>
      </c>
      <c r="H802" s="7">
        <v>36037.66</v>
      </c>
      <c r="I802" s="2" t="b">
        <v>1</v>
      </c>
      <c r="J802" s="2" t="s">
        <v>1829</v>
      </c>
      <c r="K802" s="8">
        <v>1.0</v>
      </c>
      <c r="M802" s="9">
        <v>1.0</v>
      </c>
      <c r="N802" s="10"/>
    </row>
    <row r="803">
      <c r="B803" s="4" t="s">
        <v>1912</v>
      </c>
      <c r="C803" s="4" t="s">
        <v>1626</v>
      </c>
      <c r="D803" s="5" t="s">
        <v>14</v>
      </c>
      <c r="E803" s="4" t="s">
        <v>707</v>
      </c>
      <c r="F803" s="5">
        <v>1.0</v>
      </c>
      <c r="G803" s="6">
        <v>1.0</v>
      </c>
      <c r="H803" s="7">
        <v>36037.66</v>
      </c>
      <c r="I803" s="2" t="b">
        <v>1</v>
      </c>
      <c r="J803" s="2" t="s">
        <v>1744</v>
      </c>
      <c r="K803" s="8">
        <v>0.6355</v>
      </c>
      <c r="M803" s="9">
        <v>28273.91</v>
      </c>
      <c r="N803" s="10"/>
    </row>
    <row r="804">
      <c r="B804" s="4" t="s">
        <v>1913</v>
      </c>
      <c r="C804" s="4" t="s">
        <v>1626</v>
      </c>
      <c r="D804" s="5" t="s">
        <v>14</v>
      </c>
      <c r="E804" s="4" t="s">
        <v>857</v>
      </c>
      <c r="F804" s="5">
        <v>1.0</v>
      </c>
      <c r="G804" s="6">
        <v>1.0</v>
      </c>
      <c r="H804" s="7">
        <v>36037.66</v>
      </c>
      <c r="I804" s="2" t="b">
        <v>1</v>
      </c>
      <c r="J804" s="2" t="s">
        <v>1914</v>
      </c>
      <c r="K804" s="8">
        <v>1.0</v>
      </c>
      <c r="M804" s="9">
        <v>1.0</v>
      </c>
      <c r="N804" s="10"/>
    </row>
    <row r="805">
      <c r="B805" s="4" t="s">
        <v>1915</v>
      </c>
      <c r="C805" s="4" t="s">
        <v>1626</v>
      </c>
      <c r="D805" s="5" t="s">
        <v>14</v>
      </c>
      <c r="E805" s="4" t="s">
        <v>860</v>
      </c>
      <c r="F805" s="5">
        <v>1.0</v>
      </c>
      <c r="G805" s="6">
        <v>3459.6</v>
      </c>
      <c r="H805" s="7">
        <v>72075.32</v>
      </c>
      <c r="I805" s="2" t="b">
        <v>1</v>
      </c>
      <c r="J805" s="2" t="s">
        <v>1916</v>
      </c>
      <c r="K805" s="8">
        <v>1.0</v>
      </c>
      <c r="M805" s="9">
        <v>1.0</v>
      </c>
      <c r="N805" s="10"/>
    </row>
    <row r="806">
      <c r="B806" s="4" t="s">
        <v>1917</v>
      </c>
      <c r="C806" s="4" t="s">
        <v>1626</v>
      </c>
      <c r="D806" s="5" t="s">
        <v>14</v>
      </c>
      <c r="E806" s="4" t="s">
        <v>710</v>
      </c>
      <c r="F806" s="5">
        <v>1.0</v>
      </c>
      <c r="G806" s="6">
        <v>864.8</v>
      </c>
      <c r="H806" s="7">
        <v>18018.83</v>
      </c>
      <c r="I806" s="2" t="b">
        <v>1</v>
      </c>
      <c r="J806" s="2" t="s">
        <v>1918</v>
      </c>
      <c r="K806" s="8">
        <v>0.9712</v>
      </c>
      <c r="M806" s="9">
        <v>11342.09</v>
      </c>
      <c r="N806" s="10"/>
    </row>
    <row r="807">
      <c r="B807" s="4" t="s">
        <v>1919</v>
      </c>
      <c r="C807" s="4" t="s">
        <v>1626</v>
      </c>
      <c r="D807" s="5" t="s">
        <v>14</v>
      </c>
      <c r="E807" s="4" t="s">
        <v>716</v>
      </c>
      <c r="F807" s="5">
        <v>1.0</v>
      </c>
      <c r="G807" s="6">
        <v>1441.6</v>
      </c>
      <c r="H807" s="7">
        <v>18018.83</v>
      </c>
      <c r="I807" s="2" t="b">
        <v>1</v>
      </c>
      <c r="J807" s="2" t="s">
        <v>1920</v>
      </c>
      <c r="K807" s="8">
        <v>1.0</v>
      </c>
      <c r="M807" s="9">
        <v>1.0</v>
      </c>
      <c r="N807" s="10"/>
    </row>
    <row r="808">
      <c r="B808" s="4" t="s">
        <v>1921</v>
      </c>
      <c r="C808" s="4" t="s">
        <v>1626</v>
      </c>
      <c r="D808" s="5" t="s">
        <v>14</v>
      </c>
      <c r="E808" s="4" t="s">
        <v>870</v>
      </c>
      <c r="F808" s="5">
        <v>1.0</v>
      </c>
      <c r="G808" s="6">
        <v>9658.0</v>
      </c>
      <c r="H808" s="7">
        <v>36037.66</v>
      </c>
      <c r="I808" s="2" t="b">
        <v>1</v>
      </c>
      <c r="J808" s="2" t="s">
        <v>1922</v>
      </c>
      <c r="K808" s="8">
        <v>1.0</v>
      </c>
      <c r="M808" s="9">
        <v>1.0</v>
      </c>
      <c r="N808" s="10"/>
    </row>
    <row r="809">
      <c r="B809" s="4" t="s">
        <v>1923</v>
      </c>
      <c r="C809" s="4" t="s">
        <v>1626</v>
      </c>
      <c r="D809" s="5" t="s">
        <v>14</v>
      </c>
      <c r="E809" s="4" t="s">
        <v>722</v>
      </c>
      <c r="F809" s="5">
        <v>1.0</v>
      </c>
      <c r="G809" s="6">
        <v>1730.0</v>
      </c>
      <c r="H809" s="7">
        <v>36037.66</v>
      </c>
      <c r="I809" s="2" t="b">
        <v>1</v>
      </c>
      <c r="J809" s="2" t="s">
        <v>1924</v>
      </c>
      <c r="K809" s="8">
        <v>0.9359</v>
      </c>
      <c r="M809" s="9">
        <v>18163.1</v>
      </c>
      <c r="N809" s="10"/>
    </row>
    <row r="810">
      <c r="B810" s="4" t="s">
        <v>1925</v>
      </c>
      <c r="C810" s="4" t="s">
        <v>1626</v>
      </c>
      <c r="D810" s="5" t="s">
        <v>14</v>
      </c>
      <c r="E810" s="4" t="s">
        <v>729</v>
      </c>
      <c r="F810" s="5">
        <v>1.0</v>
      </c>
      <c r="G810" s="6">
        <v>432.4</v>
      </c>
      <c r="H810" s="7">
        <v>36037.66</v>
      </c>
      <c r="I810" s="2" t="b">
        <v>1</v>
      </c>
      <c r="J810" s="2" t="s">
        <v>1926</v>
      </c>
      <c r="K810" s="8">
        <v>0.8957</v>
      </c>
      <c r="M810" s="9">
        <v>34418.18</v>
      </c>
      <c r="N810" s="10"/>
    </row>
    <row r="811">
      <c r="B811" s="4" t="s">
        <v>1927</v>
      </c>
      <c r="C811" s="4" t="s">
        <v>1626</v>
      </c>
      <c r="D811" s="5" t="s">
        <v>14</v>
      </c>
      <c r="E811" s="4" t="s">
        <v>736</v>
      </c>
      <c r="F811" s="5">
        <v>1.0</v>
      </c>
      <c r="G811" s="6">
        <v>432.4</v>
      </c>
      <c r="H811" s="7">
        <v>36037.66</v>
      </c>
      <c r="I811" s="2" t="b">
        <v>1</v>
      </c>
      <c r="J811" s="2" t="s">
        <v>1928</v>
      </c>
      <c r="K811" s="8">
        <v>0.4312</v>
      </c>
      <c r="M811" s="9">
        <v>47455.71</v>
      </c>
      <c r="N811" s="10"/>
    </row>
    <row r="812">
      <c r="B812" s="4" t="s">
        <v>1929</v>
      </c>
      <c r="C812" s="4" t="s">
        <v>1626</v>
      </c>
      <c r="D812" s="5" t="s">
        <v>14</v>
      </c>
      <c r="E812" s="4" t="s">
        <v>740</v>
      </c>
      <c r="F812" s="5">
        <v>1.0</v>
      </c>
      <c r="G812" s="6">
        <v>1.0</v>
      </c>
      <c r="H812" s="7">
        <v>18018.83</v>
      </c>
      <c r="I812" s="2" t="b">
        <v>1</v>
      </c>
      <c r="J812" s="2" t="s">
        <v>1930</v>
      </c>
      <c r="K812" s="8">
        <v>1.0</v>
      </c>
      <c r="M812" s="9">
        <v>1.0</v>
      </c>
      <c r="N812" s="10"/>
    </row>
    <row r="813">
      <c r="B813" s="4" t="s">
        <v>1931</v>
      </c>
      <c r="C813" s="4" t="s">
        <v>1626</v>
      </c>
      <c r="D813" s="5" t="s">
        <v>14</v>
      </c>
      <c r="E813" s="4" t="s">
        <v>746</v>
      </c>
      <c r="F813" s="5">
        <v>1.0</v>
      </c>
      <c r="G813" s="6">
        <v>4324.4</v>
      </c>
      <c r="H813" s="7">
        <v>36037.66</v>
      </c>
      <c r="I813" s="2" t="b">
        <v>1</v>
      </c>
      <c r="J813" s="2" t="s">
        <v>1932</v>
      </c>
      <c r="K813" s="8">
        <v>0.6045</v>
      </c>
      <c r="M813" s="9">
        <v>15701.55</v>
      </c>
      <c r="N813" s="10"/>
    </row>
    <row r="814">
      <c r="B814" s="4" t="s">
        <v>1933</v>
      </c>
      <c r="C814" s="4" t="s">
        <v>1626</v>
      </c>
      <c r="D814" s="5" t="s">
        <v>14</v>
      </c>
      <c r="E814" s="4" t="s">
        <v>753</v>
      </c>
      <c r="F814" s="5">
        <v>1.0</v>
      </c>
      <c r="G814" s="6">
        <v>1730.0</v>
      </c>
      <c r="H814" s="7">
        <v>36037.66</v>
      </c>
      <c r="I814" s="2" t="b">
        <v>1</v>
      </c>
      <c r="J814" s="2" t="s">
        <v>1934</v>
      </c>
      <c r="K814" s="8">
        <v>0.6095</v>
      </c>
      <c r="M814" s="9">
        <v>15701.55</v>
      </c>
      <c r="N814" s="10"/>
    </row>
    <row r="815">
      <c r="B815" s="4" t="s">
        <v>1935</v>
      </c>
      <c r="C815" s="4" t="s">
        <v>1626</v>
      </c>
      <c r="D815" s="5" t="s">
        <v>14</v>
      </c>
      <c r="E815" s="4" t="s">
        <v>758</v>
      </c>
      <c r="F815" s="5">
        <v>1.0</v>
      </c>
      <c r="G815" s="6">
        <v>864.8</v>
      </c>
      <c r="H815" s="7">
        <v>18018.83</v>
      </c>
      <c r="I815" s="2" t="b">
        <v>1</v>
      </c>
      <c r="J815" s="2" t="s">
        <v>1936</v>
      </c>
      <c r="K815" s="8">
        <v>1.0</v>
      </c>
      <c r="M815" s="9">
        <v>1.0</v>
      </c>
      <c r="N815" s="10"/>
    </row>
    <row r="816">
      <c r="B816" s="4" t="s">
        <v>1937</v>
      </c>
      <c r="C816" s="4" t="s">
        <v>1626</v>
      </c>
      <c r="D816" s="5" t="s">
        <v>14</v>
      </c>
      <c r="E816" s="4" t="s">
        <v>764</v>
      </c>
      <c r="F816" s="5">
        <v>1.0</v>
      </c>
      <c r="G816" s="6">
        <v>1441.6</v>
      </c>
      <c r="H816" s="7">
        <v>18018.83</v>
      </c>
      <c r="I816" s="2" t="b">
        <v>1</v>
      </c>
      <c r="J816" s="2" t="s">
        <v>1938</v>
      </c>
      <c r="K816" s="8">
        <v>0.9088</v>
      </c>
      <c r="M816" s="9">
        <v>16777.27</v>
      </c>
      <c r="N816" s="10"/>
    </row>
    <row r="817">
      <c r="B817" s="4" t="s">
        <v>1939</v>
      </c>
      <c r="C817" s="4" t="s">
        <v>1626</v>
      </c>
      <c r="D817" s="5" t="s">
        <v>14</v>
      </c>
      <c r="E817" s="4" t="s">
        <v>891</v>
      </c>
      <c r="F817" s="5">
        <v>1.0</v>
      </c>
      <c r="G817" s="6">
        <v>1.0</v>
      </c>
      <c r="H817" s="7">
        <v>36037.66</v>
      </c>
      <c r="I817" s="2" t="b">
        <v>1</v>
      </c>
      <c r="J817" s="2" t="s">
        <v>1940</v>
      </c>
      <c r="K817" s="8">
        <v>0.9625</v>
      </c>
      <c r="M817" s="9">
        <v>19427.13</v>
      </c>
      <c r="N817" s="10"/>
    </row>
    <row r="818">
      <c r="B818" s="4" t="s">
        <v>1941</v>
      </c>
      <c r="C818" s="4" t="s">
        <v>1626</v>
      </c>
      <c r="D818" s="5" t="s">
        <v>14</v>
      </c>
      <c r="E818" s="4" t="s">
        <v>895</v>
      </c>
      <c r="F818" s="5">
        <v>1.0</v>
      </c>
      <c r="G818" s="6">
        <v>3603.6</v>
      </c>
      <c r="H818" s="7">
        <v>18018.83</v>
      </c>
      <c r="I818" s="2" t="b">
        <v>1</v>
      </c>
      <c r="J818" s="2" t="s">
        <v>1942</v>
      </c>
      <c r="K818" s="8">
        <v>0.7762</v>
      </c>
      <c r="M818" s="9">
        <v>45014.55</v>
      </c>
      <c r="N818" s="10"/>
    </row>
    <row r="819">
      <c r="B819" s="4" t="s">
        <v>1943</v>
      </c>
      <c r="C819" s="4" t="s">
        <v>1626</v>
      </c>
      <c r="D819" s="5" t="s">
        <v>14</v>
      </c>
      <c r="E819" s="4" t="s">
        <v>899</v>
      </c>
      <c r="F819" s="5">
        <v>1.0</v>
      </c>
      <c r="G819" s="6">
        <v>3603.6</v>
      </c>
      <c r="H819" s="7">
        <v>18018.83</v>
      </c>
      <c r="I819" s="2" t="b">
        <v>1</v>
      </c>
      <c r="J819" s="2" t="s">
        <v>1944</v>
      </c>
      <c r="K819" s="8">
        <v>1.0</v>
      </c>
      <c r="M819" s="9">
        <v>1.0</v>
      </c>
      <c r="N819" s="10"/>
    </row>
    <row r="820">
      <c r="B820" s="4" t="s">
        <v>1945</v>
      </c>
      <c r="C820" s="4" t="s">
        <v>1626</v>
      </c>
      <c r="D820" s="5" t="s">
        <v>14</v>
      </c>
      <c r="E820" s="4" t="s">
        <v>903</v>
      </c>
      <c r="F820" s="5">
        <v>1.0</v>
      </c>
      <c r="G820" s="6">
        <v>2883.2</v>
      </c>
      <c r="H820" s="7">
        <v>36037.66</v>
      </c>
      <c r="I820" s="2" t="b">
        <v>1</v>
      </c>
      <c r="J820" s="2" t="s">
        <v>1946</v>
      </c>
      <c r="K820" s="8">
        <v>0.9434</v>
      </c>
      <c r="M820" s="9">
        <v>22317.52</v>
      </c>
      <c r="N820" s="10"/>
    </row>
    <row r="821">
      <c r="B821" s="4" t="s">
        <v>1947</v>
      </c>
      <c r="C821" s="4" t="s">
        <v>1626</v>
      </c>
      <c r="D821" s="5" t="s">
        <v>14</v>
      </c>
      <c r="E821" s="4" t="s">
        <v>906</v>
      </c>
      <c r="F821" s="5">
        <v>1.0</v>
      </c>
      <c r="G821" s="6">
        <v>1.0</v>
      </c>
      <c r="H821" s="7">
        <v>18018.83</v>
      </c>
      <c r="I821" s="2" t="b">
        <v>1</v>
      </c>
      <c r="J821" s="2" t="s">
        <v>1944</v>
      </c>
      <c r="K821" s="8">
        <v>1.0</v>
      </c>
      <c r="M821" s="9">
        <v>1.0</v>
      </c>
      <c r="N821" s="10"/>
    </row>
    <row r="822">
      <c r="B822" s="4" t="s">
        <v>1948</v>
      </c>
      <c r="C822" s="4" t="s">
        <v>1626</v>
      </c>
      <c r="D822" s="5" t="s">
        <v>14</v>
      </c>
      <c r="E822" s="4" t="s">
        <v>770</v>
      </c>
      <c r="F822" s="5">
        <v>1.0</v>
      </c>
      <c r="G822" s="6">
        <v>288.4</v>
      </c>
      <c r="H822" s="7">
        <v>3604.34</v>
      </c>
      <c r="I822" s="2" t="b">
        <v>1</v>
      </c>
      <c r="J822" s="2" t="s">
        <v>1949</v>
      </c>
      <c r="K822" s="8">
        <v>1.0</v>
      </c>
      <c r="M822" s="9">
        <v>1.0</v>
      </c>
      <c r="N822" s="10"/>
    </row>
    <row r="823">
      <c r="B823" s="4" t="s">
        <v>1950</v>
      </c>
      <c r="C823" s="4" t="s">
        <v>1626</v>
      </c>
      <c r="D823" s="5" t="s">
        <v>14</v>
      </c>
      <c r="E823" s="4" t="s">
        <v>784</v>
      </c>
      <c r="F823" s="5">
        <v>1.0</v>
      </c>
      <c r="G823" s="6">
        <v>2883.2</v>
      </c>
      <c r="H823" s="7">
        <v>36037.66</v>
      </c>
      <c r="I823" s="2" t="b">
        <v>1</v>
      </c>
      <c r="J823" s="2" t="s">
        <v>1951</v>
      </c>
      <c r="K823" s="8">
        <v>1.0</v>
      </c>
      <c r="M823" s="9">
        <v>1.0</v>
      </c>
      <c r="N823" s="10"/>
    </row>
    <row r="824">
      <c r="B824" s="4" t="s">
        <v>1952</v>
      </c>
      <c r="C824" s="4" t="s">
        <v>1626</v>
      </c>
      <c r="D824" s="5" t="s">
        <v>14</v>
      </c>
      <c r="E824" s="4" t="s">
        <v>789</v>
      </c>
      <c r="F824" s="5">
        <v>1.0</v>
      </c>
      <c r="G824" s="6">
        <v>1.0</v>
      </c>
      <c r="H824" s="7">
        <v>18018.83</v>
      </c>
      <c r="I824" s="2" t="b">
        <v>1</v>
      </c>
      <c r="J824" s="2" t="s">
        <v>1953</v>
      </c>
      <c r="K824" s="8">
        <v>0.9492</v>
      </c>
      <c r="M824" s="9">
        <v>23115.77</v>
      </c>
      <c r="N824" s="10"/>
    </row>
    <row r="825">
      <c r="B825" s="4" t="s">
        <v>1954</v>
      </c>
      <c r="C825" s="4" t="s">
        <v>1626</v>
      </c>
      <c r="D825" s="5" t="s">
        <v>14</v>
      </c>
      <c r="E825" s="4" t="s">
        <v>919</v>
      </c>
      <c r="F825" s="5">
        <v>1.0</v>
      </c>
      <c r="G825" s="6">
        <v>865.2</v>
      </c>
      <c r="H825" s="7">
        <v>3604.34</v>
      </c>
      <c r="I825" s="2" t="b">
        <v>1</v>
      </c>
      <c r="J825" s="2" t="s">
        <v>1955</v>
      </c>
      <c r="K825" s="8">
        <v>0.6972</v>
      </c>
      <c r="M825" s="9">
        <v>42322.28</v>
      </c>
      <c r="N825" s="10"/>
    </row>
    <row r="826">
      <c r="B826" s="4" t="s">
        <v>1956</v>
      </c>
      <c r="C826" s="4" t="s">
        <v>1626</v>
      </c>
      <c r="D826" s="5" t="s">
        <v>14</v>
      </c>
      <c r="E826" s="4" t="s">
        <v>922</v>
      </c>
      <c r="F826" s="5">
        <v>1.0</v>
      </c>
      <c r="G826" s="6">
        <v>1.0</v>
      </c>
      <c r="H826" s="7">
        <v>18018.83</v>
      </c>
      <c r="I826" s="2" t="b">
        <v>1</v>
      </c>
      <c r="J826" s="2" t="s">
        <v>1957</v>
      </c>
      <c r="K826" s="8">
        <v>1.0</v>
      </c>
      <c r="M826" s="9">
        <v>1.0</v>
      </c>
      <c r="N826" s="10"/>
    </row>
    <row r="827">
      <c r="B827" s="4" t="s">
        <v>1958</v>
      </c>
      <c r="C827" s="4" t="s">
        <v>1626</v>
      </c>
      <c r="D827" s="5" t="s">
        <v>14</v>
      </c>
      <c r="E827" s="4" t="s">
        <v>925</v>
      </c>
      <c r="F827" s="5">
        <v>1.0</v>
      </c>
      <c r="G827" s="6">
        <v>966.0</v>
      </c>
      <c r="H827" s="7">
        <v>3604.34</v>
      </c>
      <c r="I827" s="2" t="b">
        <v>1</v>
      </c>
      <c r="J827" s="2" t="s">
        <v>1959</v>
      </c>
      <c r="K827" s="8">
        <v>0.9999</v>
      </c>
      <c r="M827" s="9">
        <v>1.0</v>
      </c>
      <c r="N827" s="10"/>
    </row>
    <row r="828">
      <c r="B828" s="4" t="s">
        <v>1960</v>
      </c>
      <c r="C828" s="4" t="s">
        <v>1626</v>
      </c>
      <c r="D828" s="5" t="s">
        <v>14</v>
      </c>
      <c r="E828" s="4" t="s">
        <v>928</v>
      </c>
      <c r="F828" s="5">
        <v>1.0</v>
      </c>
      <c r="G828" s="6">
        <v>1.0</v>
      </c>
      <c r="H828" s="7">
        <v>36037.66</v>
      </c>
      <c r="I828" s="2" t="b">
        <v>1</v>
      </c>
      <c r="J828" s="2" t="s">
        <v>1961</v>
      </c>
      <c r="K828" s="8">
        <v>0.9622</v>
      </c>
      <c r="M828" s="9">
        <v>4212.48</v>
      </c>
      <c r="N828" s="10"/>
    </row>
    <row r="829">
      <c r="B829" s="4" t="s">
        <v>1962</v>
      </c>
      <c r="C829" s="4" t="s">
        <v>1626</v>
      </c>
      <c r="D829" s="5" t="s">
        <v>14</v>
      </c>
      <c r="E829" s="4" t="s">
        <v>931</v>
      </c>
      <c r="F829" s="5">
        <v>1.0</v>
      </c>
      <c r="G829" s="6">
        <v>865.2</v>
      </c>
      <c r="H829" s="7">
        <v>3604.34</v>
      </c>
      <c r="I829" s="2" t="b">
        <v>1</v>
      </c>
      <c r="J829" s="2" t="s">
        <v>1963</v>
      </c>
      <c r="K829" s="8">
        <v>0.6769</v>
      </c>
      <c r="M829" s="9">
        <v>1750.95</v>
      </c>
      <c r="N829" s="10"/>
    </row>
    <row r="830">
      <c r="B830" s="4" t="s">
        <v>1964</v>
      </c>
      <c r="C830" s="4" t="s">
        <v>1626</v>
      </c>
      <c r="D830" s="5" t="s">
        <v>14</v>
      </c>
      <c r="E830" s="4" t="s">
        <v>935</v>
      </c>
      <c r="F830" s="5">
        <v>1.0</v>
      </c>
      <c r="G830" s="6">
        <v>1.0</v>
      </c>
      <c r="H830" s="7">
        <v>3604.34</v>
      </c>
      <c r="I830" s="2" t="b">
        <v>1</v>
      </c>
      <c r="J830" s="2" t="s">
        <v>1965</v>
      </c>
      <c r="K830" s="8">
        <v>0.9999</v>
      </c>
      <c r="M830" s="9">
        <v>1.0</v>
      </c>
      <c r="N830" s="10"/>
    </row>
    <row r="831">
      <c r="B831" s="4" t="s">
        <v>1966</v>
      </c>
      <c r="C831" s="4" t="s">
        <v>1626</v>
      </c>
      <c r="D831" s="5" t="s">
        <v>14</v>
      </c>
      <c r="E831" s="4" t="s">
        <v>937</v>
      </c>
      <c r="F831" s="5">
        <v>1.0</v>
      </c>
      <c r="G831" s="6">
        <v>1.0</v>
      </c>
      <c r="H831" s="7">
        <v>3604.34</v>
      </c>
      <c r="I831" s="2" t="b">
        <v>1</v>
      </c>
      <c r="J831" s="2" t="s">
        <v>1967</v>
      </c>
      <c r="K831" s="8">
        <v>1.0</v>
      </c>
      <c r="M831" s="9">
        <v>1.0</v>
      </c>
      <c r="N831" s="10"/>
    </row>
    <row r="832">
      <c r="B832" s="4" t="s">
        <v>1968</v>
      </c>
      <c r="C832" s="4" t="s">
        <v>1626</v>
      </c>
      <c r="D832" s="5" t="s">
        <v>14</v>
      </c>
      <c r="E832" s="4" t="s">
        <v>940</v>
      </c>
      <c r="F832" s="5">
        <v>1.0</v>
      </c>
      <c r="G832" s="6">
        <v>865.2</v>
      </c>
      <c r="H832" s="7">
        <v>3604.34</v>
      </c>
      <c r="I832" s="2" t="b">
        <v>1</v>
      </c>
      <c r="J832" s="2" t="s">
        <v>1969</v>
      </c>
      <c r="K832" s="8">
        <v>0.9999</v>
      </c>
      <c r="M832" s="9">
        <v>1.0</v>
      </c>
      <c r="N832" s="10"/>
    </row>
    <row r="833">
      <c r="B833" s="4" t="s">
        <v>1970</v>
      </c>
      <c r="C833" s="4" t="s">
        <v>1626</v>
      </c>
      <c r="D833" s="5" t="s">
        <v>14</v>
      </c>
      <c r="E833" s="4" t="s">
        <v>943</v>
      </c>
      <c r="F833" s="5">
        <v>1.0</v>
      </c>
      <c r="G833" s="6">
        <v>1.0</v>
      </c>
      <c r="H833" s="7">
        <v>18018.83</v>
      </c>
      <c r="I833" s="2" t="b">
        <v>1</v>
      </c>
      <c r="J833" s="2" t="s">
        <v>1971</v>
      </c>
      <c r="K833" s="8">
        <v>0.8907</v>
      </c>
      <c r="M833" s="9">
        <v>4161.48</v>
      </c>
      <c r="N833" s="10"/>
    </row>
    <row r="834">
      <c r="B834" s="4" t="s">
        <v>1972</v>
      </c>
      <c r="C834" s="4" t="s">
        <v>1626</v>
      </c>
      <c r="D834" s="5" t="s">
        <v>14</v>
      </c>
      <c r="E834" s="4" t="s">
        <v>946</v>
      </c>
      <c r="F834" s="5">
        <v>1.0</v>
      </c>
      <c r="G834" s="6">
        <v>864.8</v>
      </c>
      <c r="H834" s="7">
        <v>18018.83</v>
      </c>
      <c r="I834" s="2" t="b">
        <v>1</v>
      </c>
      <c r="J834" s="2" t="s">
        <v>1973</v>
      </c>
      <c r="K834" s="8">
        <v>1.0</v>
      </c>
      <c r="M834" s="9">
        <v>1.0</v>
      </c>
      <c r="N834" s="10"/>
    </row>
    <row r="835">
      <c r="B835" s="4" t="s">
        <v>1974</v>
      </c>
      <c r="C835" s="4" t="s">
        <v>1626</v>
      </c>
      <c r="D835" s="5" t="s">
        <v>14</v>
      </c>
      <c r="E835" s="4" t="s">
        <v>949</v>
      </c>
      <c r="F835" s="5">
        <v>1.0</v>
      </c>
      <c r="G835" s="6">
        <v>864.8</v>
      </c>
      <c r="H835" s="7">
        <v>18018.83</v>
      </c>
      <c r="I835" s="2" t="b">
        <v>1</v>
      </c>
      <c r="J835" s="2" t="s">
        <v>1975</v>
      </c>
      <c r="K835" s="8">
        <v>1.0</v>
      </c>
      <c r="M835" s="9">
        <v>1.0</v>
      </c>
      <c r="N835" s="10"/>
    </row>
    <row r="836">
      <c r="B836" s="4" t="s">
        <v>1976</v>
      </c>
      <c r="C836" s="4" t="s">
        <v>1626</v>
      </c>
      <c r="D836" s="5" t="s">
        <v>14</v>
      </c>
      <c r="E836" s="4" t="s">
        <v>953</v>
      </c>
      <c r="F836" s="5">
        <v>1.0</v>
      </c>
      <c r="G836" s="6">
        <v>432.4</v>
      </c>
      <c r="H836" s="7">
        <v>36037.66</v>
      </c>
      <c r="I836" s="2" t="b">
        <v>1</v>
      </c>
      <c r="J836" s="2" t="s">
        <v>1977</v>
      </c>
      <c r="K836" s="8">
        <v>0.7903</v>
      </c>
      <c r="M836" s="9">
        <v>29498.12</v>
      </c>
      <c r="N836" s="10"/>
    </row>
    <row r="837">
      <c r="B837" s="4" t="s">
        <v>1978</v>
      </c>
      <c r="C837" s="4" t="s">
        <v>1626</v>
      </c>
      <c r="D837" s="5" t="s">
        <v>14</v>
      </c>
      <c r="E837" s="4" t="s">
        <v>955</v>
      </c>
      <c r="F837" s="5">
        <v>1.0</v>
      </c>
      <c r="G837" s="6">
        <v>432.4</v>
      </c>
      <c r="H837" s="7">
        <v>36037.66</v>
      </c>
      <c r="I837" s="2" t="b">
        <v>1</v>
      </c>
      <c r="J837" s="2" t="s">
        <v>1979</v>
      </c>
      <c r="K837" s="8">
        <v>0.8112</v>
      </c>
      <c r="M837" s="9">
        <v>6828.58</v>
      </c>
      <c r="N837" s="10"/>
    </row>
    <row r="838">
      <c r="B838" s="4" t="s">
        <v>1980</v>
      </c>
      <c r="C838" s="4" t="s">
        <v>1626</v>
      </c>
      <c r="D838" s="5" t="s">
        <v>14</v>
      </c>
      <c r="E838" s="4" t="s">
        <v>959</v>
      </c>
      <c r="F838" s="5">
        <v>1.0</v>
      </c>
      <c r="G838" s="6">
        <v>1.0</v>
      </c>
      <c r="H838" s="7">
        <v>36037.66</v>
      </c>
      <c r="I838" s="2" t="b">
        <v>1</v>
      </c>
      <c r="J838" s="2" t="s">
        <v>1981</v>
      </c>
      <c r="K838" s="8">
        <v>0.9057</v>
      </c>
      <c r="M838" s="9">
        <v>14265.23</v>
      </c>
      <c r="N838" s="10"/>
    </row>
    <row r="839">
      <c r="B839" s="4" t="s">
        <v>1982</v>
      </c>
      <c r="C839" s="4" t="s">
        <v>1626</v>
      </c>
      <c r="D839" s="5" t="s">
        <v>14</v>
      </c>
      <c r="E839" s="4" t="s">
        <v>962</v>
      </c>
      <c r="F839" s="5">
        <v>1.0</v>
      </c>
      <c r="G839" s="6">
        <v>1.0</v>
      </c>
      <c r="H839" s="7">
        <v>18018.83</v>
      </c>
      <c r="I839" s="2" t="b">
        <v>1</v>
      </c>
      <c r="J839" s="2" t="s">
        <v>1983</v>
      </c>
      <c r="K839" s="8">
        <v>0.9139</v>
      </c>
      <c r="M839" s="9">
        <v>16092.17</v>
      </c>
      <c r="N839" s="10"/>
    </row>
    <row r="840">
      <c r="B840" s="4" t="s">
        <v>1984</v>
      </c>
      <c r="C840" s="4" t="s">
        <v>1626</v>
      </c>
      <c r="D840" s="5" t="s">
        <v>14</v>
      </c>
      <c r="E840" s="4" t="s">
        <v>965</v>
      </c>
      <c r="F840" s="5">
        <v>1.0</v>
      </c>
      <c r="G840" s="6">
        <v>1.0</v>
      </c>
      <c r="H840" s="7">
        <v>36037.66</v>
      </c>
      <c r="I840" s="2" t="b">
        <v>1</v>
      </c>
      <c r="J840" s="2" t="s">
        <v>1985</v>
      </c>
      <c r="K840" s="8">
        <v>0.9861</v>
      </c>
      <c r="M840" s="9">
        <v>15606.9</v>
      </c>
      <c r="N840" s="10"/>
    </row>
    <row r="841">
      <c r="B841" s="4" t="s">
        <v>1986</v>
      </c>
      <c r="C841" s="4" t="s">
        <v>1626</v>
      </c>
      <c r="D841" s="5" t="s">
        <v>14</v>
      </c>
      <c r="E841" s="4" t="s">
        <v>969</v>
      </c>
      <c r="F841" s="5">
        <v>1.0</v>
      </c>
      <c r="G841" s="6">
        <v>1.0</v>
      </c>
      <c r="H841" s="7">
        <v>18018.83</v>
      </c>
      <c r="I841" s="2" t="b">
        <v>1</v>
      </c>
      <c r="J841" s="2" t="s">
        <v>1987</v>
      </c>
      <c r="K841" s="8">
        <v>1.0</v>
      </c>
      <c r="M841" s="9">
        <v>1.0</v>
      </c>
      <c r="N841" s="10"/>
    </row>
    <row r="842">
      <c r="B842" s="4" t="s">
        <v>1988</v>
      </c>
      <c r="C842" s="4" t="s">
        <v>1626</v>
      </c>
      <c r="D842" s="5" t="s">
        <v>14</v>
      </c>
      <c r="E842" s="4" t="s">
        <v>972</v>
      </c>
      <c r="F842" s="5">
        <v>1.0</v>
      </c>
      <c r="G842" s="6">
        <v>1730.0</v>
      </c>
      <c r="H842" s="7">
        <v>36037.66</v>
      </c>
      <c r="I842" s="2" t="b">
        <v>1</v>
      </c>
      <c r="J842" s="2" t="s">
        <v>1989</v>
      </c>
      <c r="K842" s="8">
        <v>0.9649</v>
      </c>
      <c r="M842" s="9">
        <v>23530.04</v>
      </c>
      <c r="N842" s="10"/>
    </row>
    <row r="843">
      <c r="B843" s="4" t="s">
        <v>1990</v>
      </c>
      <c r="C843" s="4" t="s">
        <v>1626</v>
      </c>
      <c r="D843" s="5" t="s">
        <v>14</v>
      </c>
      <c r="E843" s="4" t="s">
        <v>976</v>
      </c>
      <c r="F843" s="5">
        <v>1.0</v>
      </c>
      <c r="G843" s="6">
        <v>1.0</v>
      </c>
      <c r="H843" s="7">
        <v>36037.66</v>
      </c>
      <c r="I843" s="2" t="b">
        <v>1</v>
      </c>
      <c r="J843" s="2" t="s">
        <v>1991</v>
      </c>
      <c r="K843" s="8">
        <v>0.9595</v>
      </c>
      <c r="M843" s="9">
        <v>27532.27</v>
      </c>
      <c r="N843" s="10"/>
    </row>
    <row r="844">
      <c r="B844" s="4" t="s">
        <v>1992</v>
      </c>
      <c r="C844" s="4" t="s">
        <v>1626</v>
      </c>
      <c r="D844" s="5" t="s">
        <v>14</v>
      </c>
      <c r="E844" s="4" t="s">
        <v>978</v>
      </c>
      <c r="F844" s="5">
        <v>1.0</v>
      </c>
      <c r="G844" s="6">
        <v>1.0</v>
      </c>
      <c r="H844" s="7">
        <v>36037.66</v>
      </c>
      <c r="I844" s="2" t="b">
        <v>1</v>
      </c>
      <c r="J844" s="2" t="s">
        <v>1148</v>
      </c>
      <c r="K844" s="8">
        <v>1.0</v>
      </c>
      <c r="M844" s="9">
        <v>1.0</v>
      </c>
      <c r="N844" s="10"/>
    </row>
    <row r="845">
      <c r="B845" s="4" t="s">
        <v>1993</v>
      </c>
      <c r="C845" s="4" t="s">
        <v>1626</v>
      </c>
      <c r="D845" s="5" t="s">
        <v>14</v>
      </c>
      <c r="E845" s="4" t="s">
        <v>980</v>
      </c>
      <c r="F845" s="5">
        <v>1.0</v>
      </c>
      <c r="G845" s="6">
        <v>1.0</v>
      </c>
      <c r="H845" s="7">
        <v>18018.83</v>
      </c>
      <c r="I845" s="2" t="b">
        <v>1</v>
      </c>
      <c r="J845" s="2" t="s">
        <v>1994</v>
      </c>
      <c r="K845" s="8">
        <v>0.9951</v>
      </c>
      <c r="M845" s="9">
        <v>4538.64</v>
      </c>
      <c r="N845" s="10"/>
    </row>
    <row r="846">
      <c r="B846" s="4" t="s">
        <v>1995</v>
      </c>
      <c r="C846" s="4" t="s">
        <v>1626</v>
      </c>
      <c r="D846" s="5" t="s">
        <v>14</v>
      </c>
      <c r="E846" s="4" t="s">
        <v>983</v>
      </c>
      <c r="F846" s="5">
        <v>1.0</v>
      </c>
      <c r="G846" s="6">
        <v>1.0</v>
      </c>
      <c r="H846" s="7">
        <v>72075.32</v>
      </c>
      <c r="I846" s="2" t="b">
        <v>1</v>
      </c>
      <c r="J846" s="2" t="s">
        <v>1996</v>
      </c>
      <c r="K846" s="8">
        <v>0.8244</v>
      </c>
      <c r="M846" s="9">
        <v>2743.64</v>
      </c>
      <c r="N846" s="10"/>
    </row>
    <row r="847">
      <c r="B847" s="4" t="s">
        <v>1997</v>
      </c>
      <c r="C847" s="4" t="s">
        <v>1626</v>
      </c>
      <c r="D847" s="5" t="s">
        <v>14</v>
      </c>
      <c r="E847" s="4" t="s">
        <v>985</v>
      </c>
      <c r="F847" s="5">
        <v>1.0</v>
      </c>
      <c r="G847" s="6">
        <v>1.0</v>
      </c>
      <c r="H847" s="7">
        <v>72075.32</v>
      </c>
      <c r="I847" s="2" t="b">
        <v>1</v>
      </c>
      <c r="J847" s="2" t="s">
        <v>1998</v>
      </c>
      <c r="K847" s="8">
        <v>0.855</v>
      </c>
      <c r="M847" s="9">
        <v>3289.28</v>
      </c>
      <c r="N847" s="10"/>
    </row>
    <row r="848">
      <c r="B848" s="4" t="s">
        <v>1999</v>
      </c>
      <c r="C848" s="4" t="s">
        <v>1626</v>
      </c>
      <c r="D848" s="5" t="s">
        <v>14</v>
      </c>
      <c r="E848" s="4" t="s">
        <v>794</v>
      </c>
      <c r="F848" s="5">
        <v>1.0</v>
      </c>
      <c r="G848" s="6">
        <v>1.0</v>
      </c>
      <c r="H848" s="7">
        <v>18018.83</v>
      </c>
      <c r="I848" s="2" t="b">
        <v>1</v>
      </c>
      <c r="J848" s="2" t="s">
        <v>2000</v>
      </c>
      <c r="K848" s="8">
        <v>1.0</v>
      </c>
      <c r="M848" s="9">
        <v>1.0</v>
      </c>
      <c r="N848" s="10"/>
    </row>
    <row r="849">
      <c r="B849" s="4" t="s">
        <v>2001</v>
      </c>
      <c r="C849" s="4" t="s">
        <v>1626</v>
      </c>
      <c r="D849" s="5" t="s">
        <v>14</v>
      </c>
      <c r="E849" s="4" t="s">
        <v>798</v>
      </c>
      <c r="F849" s="5">
        <v>1.0</v>
      </c>
      <c r="G849" s="6">
        <v>1.0</v>
      </c>
      <c r="H849" s="7">
        <v>36037.66</v>
      </c>
      <c r="I849" s="2" t="b">
        <v>1</v>
      </c>
      <c r="J849" s="2" t="s">
        <v>2002</v>
      </c>
      <c r="K849" s="8">
        <v>1.0</v>
      </c>
      <c r="M849" s="9">
        <v>1.0</v>
      </c>
      <c r="N849" s="10"/>
    </row>
    <row r="850">
      <c r="B850" s="4" t="s">
        <v>2003</v>
      </c>
      <c r="C850" s="4" t="s">
        <v>1626</v>
      </c>
      <c r="D850" s="5" t="s">
        <v>14</v>
      </c>
      <c r="E850" s="4" t="s">
        <v>802</v>
      </c>
      <c r="F850" s="5">
        <v>1.0</v>
      </c>
      <c r="G850" s="6">
        <v>2162.4</v>
      </c>
      <c r="H850" s="7">
        <v>18018.83</v>
      </c>
      <c r="I850" s="2" t="b">
        <v>1</v>
      </c>
      <c r="J850" s="2" t="s">
        <v>2004</v>
      </c>
      <c r="K850" s="8">
        <v>0.6184</v>
      </c>
      <c r="M850" s="9">
        <v>13272.72</v>
      </c>
      <c r="N850" s="10"/>
    </row>
    <row r="851">
      <c r="B851" s="4" t="s">
        <v>2005</v>
      </c>
      <c r="C851" s="4" t="s">
        <v>1626</v>
      </c>
      <c r="D851" s="5" t="s">
        <v>14</v>
      </c>
      <c r="E851" s="4" t="s">
        <v>807</v>
      </c>
      <c r="F851" s="5">
        <v>1.0</v>
      </c>
      <c r="G851" s="6">
        <v>1.0</v>
      </c>
      <c r="H851" s="7">
        <v>36037.66</v>
      </c>
      <c r="I851" s="2" t="b">
        <v>1</v>
      </c>
      <c r="J851" s="2" t="s">
        <v>2006</v>
      </c>
      <c r="K851" s="8">
        <v>1.0</v>
      </c>
      <c r="M851" s="9">
        <v>1.0</v>
      </c>
      <c r="N851" s="10"/>
    </row>
    <row r="852">
      <c r="B852" s="4" t="s">
        <v>2007</v>
      </c>
      <c r="C852" s="4" t="s">
        <v>1626</v>
      </c>
      <c r="D852" s="5" t="s">
        <v>14</v>
      </c>
      <c r="E852" s="4" t="s">
        <v>883</v>
      </c>
      <c r="F852" s="5">
        <v>1.0</v>
      </c>
      <c r="G852" s="6">
        <v>1730.0</v>
      </c>
      <c r="H852" s="7">
        <v>36037.66</v>
      </c>
      <c r="I852" s="2" t="b">
        <v>1</v>
      </c>
      <c r="J852" s="2" t="s">
        <v>2008</v>
      </c>
      <c r="K852" s="8">
        <v>0.4116</v>
      </c>
      <c r="M852" s="9">
        <v>13496.06</v>
      </c>
      <c r="N852" s="10"/>
    </row>
    <row r="853">
      <c r="B853" s="4" t="s">
        <v>2009</v>
      </c>
      <c r="C853" s="4" t="s">
        <v>1626</v>
      </c>
      <c r="D853" s="5" t="s">
        <v>14</v>
      </c>
      <c r="E853" s="4" t="s">
        <v>998</v>
      </c>
      <c r="F853" s="5">
        <v>1.0</v>
      </c>
      <c r="G853" s="6">
        <v>864.8</v>
      </c>
      <c r="H853" s="7">
        <v>18018.83</v>
      </c>
      <c r="I853" s="2" t="b">
        <v>1</v>
      </c>
      <c r="J853" s="2" t="s">
        <v>1969</v>
      </c>
      <c r="K853" s="8">
        <v>0.9999</v>
      </c>
      <c r="M853" s="9">
        <v>1.0</v>
      </c>
      <c r="N853" s="10"/>
    </row>
    <row r="854">
      <c r="B854" s="4" t="s">
        <v>2010</v>
      </c>
      <c r="C854" s="4" t="s">
        <v>1626</v>
      </c>
      <c r="D854" s="5" t="s">
        <v>14</v>
      </c>
      <c r="E854" s="4" t="s">
        <v>1001</v>
      </c>
      <c r="F854" s="5">
        <v>1.0</v>
      </c>
      <c r="G854" s="6">
        <v>1.0</v>
      </c>
      <c r="H854" s="7">
        <v>3604.34</v>
      </c>
      <c r="I854" s="2" t="b">
        <v>1</v>
      </c>
      <c r="J854" s="2" t="s">
        <v>1965</v>
      </c>
      <c r="K854" s="8">
        <v>0.9999</v>
      </c>
      <c r="M854" s="9">
        <v>1.0</v>
      </c>
      <c r="N854" s="10"/>
    </row>
    <row r="855">
      <c r="B855" s="4" t="s">
        <v>2011</v>
      </c>
      <c r="C855" s="4" t="s">
        <v>1626</v>
      </c>
      <c r="D855" s="5" t="s">
        <v>14</v>
      </c>
      <c r="E855" s="4" t="s">
        <v>1004</v>
      </c>
      <c r="F855" s="5">
        <v>1.0</v>
      </c>
      <c r="G855" s="6">
        <v>6991.2</v>
      </c>
      <c r="H855" s="7">
        <v>18018.83</v>
      </c>
      <c r="I855" s="2" t="b">
        <v>1</v>
      </c>
      <c r="J855" s="2" t="s">
        <v>2012</v>
      </c>
      <c r="K855" s="8">
        <v>0.9947</v>
      </c>
      <c r="M855" s="9">
        <v>5905.38</v>
      </c>
      <c r="N855" s="10"/>
    </row>
    <row r="856">
      <c r="B856" s="4" t="s">
        <v>2013</v>
      </c>
      <c r="C856" s="4" t="s">
        <v>1626</v>
      </c>
      <c r="D856" s="5" t="s">
        <v>14</v>
      </c>
      <c r="E856" s="4" t="s">
        <v>1007</v>
      </c>
      <c r="F856" s="5">
        <v>1.0</v>
      </c>
      <c r="G856" s="6">
        <v>1.0</v>
      </c>
      <c r="H856" s="7">
        <v>18018.83</v>
      </c>
      <c r="I856" s="2" t="b">
        <v>1</v>
      </c>
      <c r="J856" s="2" t="s">
        <v>2014</v>
      </c>
      <c r="K856" s="8">
        <v>1.0</v>
      </c>
      <c r="M856" s="9">
        <v>1.0</v>
      </c>
      <c r="N856" s="10"/>
    </row>
    <row r="857">
      <c r="B857" s="4" t="s">
        <v>2015</v>
      </c>
      <c r="C857" s="4" t="s">
        <v>1626</v>
      </c>
      <c r="D857" s="5" t="s">
        <v>14</v>
      </c>
      <c r="E857" s="4" t="s">
        <v>896</v>
      </c>
      <c r="F857" s="5">
        <v>1.0</v>
      </c>
      <c r="G857" s="6">
        <v>1.0</v>
      </c>
      <c r="H857" s="7">
        <v>36037.66</v>
      </c>
      <c r="I857" s="2" t="b">
        <v>1</v>
      </c>
      <c r="J857" s="2" t="s">
        <v>2016</v>
      </c>
      <c r="K857" s="8">
        <v>1.0</v>
      </c>
      <c r="M857" s="9">
        <v>1.0</v>
      </c>
      <c r="N857" s="10"/>
    </row>
    <row r="858">
      <c r="B858" s="4" t="s">
        <v>2017</v>
      </c>
      <c r="C858" s="4" t="s">
        <v>1626</v>
      </c>
      <c r="D858" s="5" t="s">
        <v>14</v>
      </c>
      <c r="E858" s="4" t="s">
        <v>902</v>
      </c>
      <c r="F858" s="5">
        <v>1.0</v>
      </c>
      <c r="G858" s="6">
        <v>11099.6</v>
      </c>
      <c r="H858" s="7">
        <v>36037.66</v>
      </c>
      <c r="I858" s="2" t="b">
        <v>1</v>
      </c>
      <c r="J858" s="2" t="s">
        <v>2018</v>
      </c>
      <c r="K858" s="8">
        <v>0.9447</v>
      </c>
      <c r="M858" s="9">
        <v>38269.54</v>
      </c>
      <c r="N858" s="10"/>
    </row>
    <row r="859">
      <c r="B859" s="4" t="s">
        <v>2019</v>
      </c>
      <c r="C859" s="4" t="s">
        <v>1626</v>
      </c>
      <c r="D859" s="5" t="s">
        <v>14</v>
      </c>
      <c r="E859" s="4" t="s">
        <v>591</v>
      </c>
      <c r="F859" s="5">
        <v>1.0</v>
      </c>
      <c r="G859" s="6">
        <v>2883.2</v>
      </c>
      <c r="H859" s="7">
        <v>18018.83</v>
      </c>
      <c r="I859" s="2" t="b">
        <v>1</v>
      </c>
      <c r="J859" s="2" t="s">
        <v>1936</v>
      </c>
      <c r="K859" s="8">
        <v>1.0</v>
      </c>
      <c r="M859" s="9">
        <v>1.0</v>
      </c>
      <c r="N859" s="10"/>
    </row>
    <row r="860">
      <c r="B860" s="4" t="s">
        <v>2020</v>
      </c>
      <c r="C860" s="4" t="s">
        <v>1626</v>
      </c>
      <c r="D860" s="5" t="s">
        <v>14</v>
      </c>
      <c r="E860" s="4" t="s">
        <v>1015</v>
      </c>
      <c r="F860" s="5">
        <v>1.0</v>
      </c>
      <c r="G860" s="6">
        <v>1.0</v>
      </c>
      <c r="H860" s="7">
        <v>36037.66</v>
      </c>
      <c r="I860" s="2" t="b">
        <v>1</v>
      </c>
      <c r="J860" s="2" t="s">
        <v>2021</v>
      </c>
      <c r="K860" s="8">
        <v>1.0</v>
      </c>
      <c r="M860" s="9">
        <v>1.0</v>
      </c>
      <c r="N860" s="10"/>
    </row>
    <row r="861">
      <c r="B861" s="4" t="s">
        <v>2022</v>
      </c>
      <c r="C861" s="4" t="s">
        <v>1626</v>
      </c>
      <c r="D861" s="5" t="s">
        <v>14</v>
      </c>
      <c r="E861" s="4" t="s">
        <v>910</v>
      </c>
      <c r="F861" s="5">
        <v>1.0</v>
      </c>
      <c r="G861" s="6">
        <v>720.8</v>
      </c>
      <c r="H861" s="7">
        <v>3604.34</v>
      </c>
      <c r="I861" s="2" t="b">
        <v>1</v>
      </c>
      <c r="J861" s="2" t="s">
        <v>2023</v>
      </c>
      <c r="K861" s="8">
        <v>1.0</v>
      </c>
      <c r="M861" s="9">
        <v>1.0</v>
      </c>
      <c r="N861" s="10"/>
    </row>
    <row r="862">
      <c r="B862" s="4" t="s">
        <v>2024</v>
      </c>
      <c r="C862" s="4" t="s">
        <v>1626</v>
      </c>
      <c r="D862" s="5" t="s">
        <v>14</v>
      </c>
      <c r="E862" s="4" t="s">
        <v>1020</v>
      </c>
      <c r="F862" s="5">
        <v>1.0</v>
      </c>
      <c r="G862" s="6">
        <v>17298.0</v>
      </c>
      <c r="H862" s="7">
        <v>108112.98</v>
      </c>
      <c r="I862" s="2" t="b">
        <v>1</v>
      </c>
      <c r="J862" s="2" t="s">
        <v>2025</v>
      </c>
      <c r="K862" s="8">
        <v>0.9663</v>
      </c>
      <c r="M862" s="9">
        <v>27600.19</v>
      </c>
      <c r="N862" s="10"/>
    </row>
    <row r="863">
      <c r="B863" s="4" t="s">
        <v>2026</v>
      </c>
      <c r="C863" s="4" t="s">
        <v>1626</v>
      </c>
      <c r="D863" s="5" t="s">
        <v>14</v>
      </c>
      <c r="E863" s="4" t="s">
        <v>1024</v>
      </c>
      <c r="F863" s="5">
        <v>1.0</v>
      </c>
      <c r="G863" s="6">
        <v>11532.0</v>
      </c>
      <c r="H863" s="7">
        <v>144150.63</v>
      </c>
      <c r="I863" s="2" t="b">
        <v>1</v>
      </c>
      <c r="J863" s="2" t="s">
        <v>2027</v>
      </c>
      <c r="K863" s="8">
        <v>0.649</v>
      </c>
      <c r="M863" s="9">
        <v>40788.18</v>
      </c>
      <c r="N863" s="10"/>
    </row>
    <row r="864">
      <c r="B864" s="4" t="s">
        <v>2028</v>
      </c>
      <c r="C864" s="4" t="s">
        <v>1626</v>
      </c>
      <c r="D864" s="5" t="s">
        <v>14</v>
      </c>
      <c r="E864" s="4" t="s">
        <v>1027</v>
      </c>
      <c r="F864" s="5">
        <v>1.0</v>
      </c>
      <c r="G864" s="6">
        <v>14415.2</v>
      </c>
      <c r="H864" s="7">
        <v>180189.72</v>
      </c>
      <c r="I864" s="2" t="b">
        <v>1</v>
      </c>
      <c r="J864" s="2" t="s">
        <v>2029</v>
      </c>
      <c r="K864" s="8">
        <v>0.6833</v>
      </c>
      <c r="M864" s="9">
        <v>21833.48</v>
      </c>
      <c r="N864" s="10"/>
    </row>
    <row r="865">
      <c r="B865" s="4" t="s">
        <v>2030</v>
      </c>
      <c r="C865" s="4" t="s">
        <v>1626</v>
      </c>
      <c r="D865" s="5" t="s">
        <v>14</v>
      </c>
      <c r="E865" s="4" t="s">
        <v>1030</v>
      </c>
      <c r="F865" s="5">
        <v>1.0</v>
      </c>
      <c r="G865" s="6">
        <v>1.0</v>
      </c>
      <c r="H865" s="7">
        <v>180189.72</v>
      </c>
      <c r="I865" s="2" t="b">
        <v>1</v>
      </c>
      <c r="J865" s="2" t="s">
        <v>2031</v>
      </c>
      <c r="K865" s="8">
        <v>0.692</v>
      </c>
      <c r="M865" s="9">
        <v>27600.19</v>
      </c>
      <c r="N865" s="10"/>
    </row>
    <row r="866">
      <c r="B866" s="4" t="s">
        <v>2032</v>
      </c>
      <c r="C866" s="4" t="s">
        <v>1626</v>
      </c>
      <c r="D866" s="5" t="s">
        <v>14</v>
      </c>
      <c r="E866" s="4" t="s">
        <v>1033</v>
      </c>
      <c r="F866" s="5">
        <v>1.0</v>
      </c>
      <c r="G866" s="6">
        <v>9658.0</v>
      </c>
      <c r="H866" s="7">
        <v>36037.66</v>
      </c>
      <c r="I866" s="2" t="b">
        <v>1</v>
      </c>
      <c r="J866" s="2" t="s">
        <v>2033</v>
      </c>
      <c r="K866" s="8">
        <v>0.8198</v>
      </c>
      <c r="M866" s="9">
        <v>30699.1</v>
      </c>
      <c r="N866" s="10"/>
    </row>
    <row r="867">
      <c r="B867" s="4" t="s">
        <v>2034</v>
      </c>
      <c r="C867" s="4" t="s">
        <v>1626</v>
      </c>
      <c r="D867" s="5" t="s">
        <v>14</v>
      </c>
      <c r="E867" s="4" t="s">
        <v>923</v>
      </c>
      <c r="F867" s="5">
        <v>1.0</v>
      </c>
      <c r="G867" s="6">
        <v>8649.2</v>
      </c>
      <c r="H867" s="7">
        <v>54056.49</v>
      </c>
      <c r="I867" s="2" t="b">
        <v>1</v>
      </c>
      <c r="J867" s="2" t="s">
        <v>1385</v>
      </c>
      <c r="K867" s="8">
        <v>1.0</v>
      </c>
      <c r="M867" s="9">
        <v>1.0</v>
      </c>
      <c r="N867" s="10"/>
    </row>
    <row r="868">
      <c r="B868" s="4" t="s">
        <v>2035</v>
      </c>
      <c r="C868" s="4" t="s">
        <v>1626</v>
      </c>
      <c r="D868" s="5" t="s">
        <v>14</v>
      </c>
      <c r="E868" s="4" t="s">
        <v>1038</v>
      </c>
      <c r="F868" s="5">
        <v>1.0</v>
      </c>
      <c r="G868" s="6">
        <v>5766.0</v>
      </c>
      <c r="H868" s="7">
        <v>36037.66</v>
      </c>
      <c r="I868" s="2" t="b">
        <v>1</v>
      </c>
      <c r="J868" s="2" t="s">
        <v>2036</v>
      </c>
      <c r="K868" s="8">
        <v>0.8292</v>
      </c>
      <c r="M868" s="9">
        <v>29699.1</v>
      </c>
      <c r="N868" s="10"/>
    </row>
    <row r="869">
      <c r="B869" s="4" t="s">
        <v>2037</v>
      </c>
      <c r="C869" s="4" t="s">
        <v>1626</v>
      </c>
      <c r="D869" s="5" t="s">
        <v>14</v>
      </c>
      <c r="E869" s="4" t="s">
        <v>1041</v>
      </c>
      <c r="F869" s="5">
        <v>1.0</v>
      </c>
      <c r="G869" s="6">
        <v>648.8</v>
      </c>
      <c r="H869" s="7">
        <v>54056.49</v>
      </c>
      <c r="I869" s="2" t="b">
        <v>1</v>
      </c>
      <c r="J869" s="2" t="s">
        <v>2038</v>
      </c>
      <c r="K869" s="8">
        <v>1.0</v>
      </c>
      <c r="M869" s="9">
        <v>1.0</v>
      </c>
      <c r="N869" s="10"/>
    </row>
    <row r="870">
      <c r="B870" s="4" t="s">
        <v>2039</v>
      </c>
      <c r="C870" s="4" t="s">
        <v>1626</v>
      </c>
      <c r="D870" s="5" t="s">
        <v>14</v>
      </c>
      <c r="E870" s="4" t="s">
        <v>1044</v>
      </c>
      <c r="F870" s="5">
        <v>1.0</v>
      </c>
      <c r="G870" s="6">
        <v>1.0</v>
      </c>
      <c r="H870" s="7">
        <v>180189.72</v>
      </c>
      <c r="I870" s="2" t="b">
        <v>1</v>
      </c>
      <c r="J870" s="2" t="s">
        <v>2040</v>
      </c>
      <c r="K870" s="8">
        <v>1.0</v>
      </c>
      <c r="M870" s="9">
        <v>1.0</v>
      </c>
      <c r="N870" s="10"/>
    </row>
    <row r="871">
      <c r="B871" s="4" t="s">
        <v>2041</v>
      </c>
      <c r="C871" s="4" t="s">
        <v>1626</v>
      </c>
      <c r="D871" s="5" t="s">
        <v>14</v>
      </c>
      <c r="E871" s="4" t="s">
        <v>1047</v>
      </c>
      <c r="F871" s="5">
        <v>1.0</v>
      </c>
      <c r="G871" s="6">
        <v>2594.8</v>
      </c>
      <c r="H871" s="7">
        <v>54056.49</v>
      </c>
      <c r="I871" s="2" t="b">
        <v>1</v>
      </c>
      <c r="J871" s="2" t="s">
        <v>2042</v>
      </c>
      <c r="K871" s="8">
        <v>0.8055</v>
      </c>
      <c r="M871" s="9">
        <v>35193.76</v>
      </c>
      <c r="N871" s="10"/>
    </row>
    <row r="872">
      <c r="B872" s="4" t="s">
        <v>2043</v>
      </c>
      <c r="C872" s="4" t="s">
        <v>1626</v>
      </c>
      <c r="D872" s="5" t="s">
        <v>14</v>
      </c>
      <c r="E872" s="4" t="s">
        <v>1050</v>
      </c>
      <c r="F872" s="5">
        <v>1.0</v>
      </c>
      <c r="G872" s="6">
        <v>11099.6</v>
      </c>
      <c r="H872" s="7">
        <v>36037.66</v>
      </c>
      <c r="I872" s="2" t="b">
        <v>1</v>
      </c>
      <c r="J872" s="2" t="s">
        <v>2044</v>
      </c>
      <c r="K872" s="8">
        <v>1.0</v>
      </c>
      <c r="M872" s="9">
        <v>1.0</v>
      </c>
      <c r="N872" s="10"/>
    </row>
    <row r="873">
      <c r="B873" s="4" t="s">
        <v>2045</v>
      </c>
      <c r="C873" s="4" t="s">
        <v>1626</v>
      </c>
      <c r="D873" s="5" t="s">
        <v>14</v>
      </c>
      <c r="E873" s="4" t="s">
        <v>1052</v>
      </c>
      <c r="F873" s="5">
        <v>1.0</v>
      </c>
      <c r="G873" s="6">
        <v>3603.6</v>
      </c>
      <c r="H873" s="7">
        <v>18018.83</v>
      </c>
      <c r="I873" s="2" t="b">
        <v>1</v>
      </c>
      <c r="J873" s="2" t="s">
        <v>2046</v>
      </c>
      <c r="K873" s="8">
        <v>0.9227</v>
      </c>
      <c r="M873" s="9">
        <v>21907.44</v>
      </c>
      <c r="N873" s="10"/>
    </row>
    <row r="874">
      <c r="B874" s="4" t="s">
        <v>2047</v>
      </c>
      <c r="C874" s="4" t="s">
        <v>1626</v>
      </c>
      <c r="D874" s="5" t="s">
        <v>14</v>
      </c>
      <c r="E874" s="4" t="s">
        <v>1056</v>
      </c>
      <c r="F874" s="5">
        <v>1.0</v>
      </c>
      <c r="G874" s="6">
        <v>1.0</v>
      </c>
      <c r="H874" s="7">
        <v>36037.66</v>
      </c>
      <c r="I874" s="2" t="b">
        <v>1</v>
      </c>
      <c r="J874" s="2" t="s">
        <v>2048</v>
      </c>
      <c r="K874" s="8">
        <v>0.9528</v>
      </c>
      <c r="M874" s="9">
        <v>17327.27</v>
      </c>
      <c r="N874" s="10"/>
    </row>
    <row r="875">
      <c r="B875" s="4" t="s">
        <v>2049</v>
      </c>
      <c r="C875" s="4" t="s">
        <v>1626</v>
      </c>
      <c r="D875" s="5" t="s">
        <v>14</v>
      </c>
      <c r="E875" s="4" t="s">
        <v>1059</v>
      </c>
      <c r="F875" s="5">
        <v>1.0</v>
      </c>
      <c r="G875" s="6">
        <v>9658.0</v>
      </c>
      <c r="H875" s="7">
        <v>36037.66</v>
      </c>
      <c r="I875" s="2" t="b">
        <v>1</v>
      </c>
      <c r="J875" s="2" t="s">
        <v>2050</v>
      </c>
      <c r="K875" s="8">
        <v>1.0</v>
      </c>
      <c r="M875" s="9">
        <v>1.0</v>
      </c>
      <c r="N875" s="10"/>
    </row>
    <row r="876">
      <c r="B876" s="4" t="s">
        <v>2051</v>
      </c>
      <c r="C876" s="4" t="s">
        <v>1626</v>
      </c>
      <c r="D876" s="5" t="s">
        <v>14</v>
      </c>
      <c r="E876" s="4" t="s">
        <v>1064</v>
      </c>
      <c r="F876" s="5">
        <v>1.0</v>
      </c>
      <c r="G876" s="6">
        <v>1.0</v>
      </c>
      <c r="H876" s="7">
        <v>36037.66</v>
      </c>
      <c r="I876" s="2" t="b">
        <v>1</v>
      </c>
      <c r="J876" s="2" t="s">
        <v>2052</v>
      </c>
      <c r="K876" s="8">
        <v>1.0</v>
      </c>
      <c r="M876" s="9">
        <v>1.0</v>
      </c>
      <c r="N876" s="10"/>
    </row>
    <row r="877">
      <c r="B877" s="4" t="s">
        <v>2053</v>
      </c>
      <c r="C877" s="4" t="s">
        <v>1626</v>
      </c>
      <c r="D877" s="5" t="s">
        <v>14</v>
      </c>
      <c r="E877" s="4" t="s">
        <v>1067</v>
      </c>
      <c r="F877" s="5">
        <v>1.0</v>
      </c>
      <c r="G877" s="6">
        <v>4324.4</v>
      </c>
      <c r="H877" s="7">
        <v>36037.66</v>
      </c>
      <c r="I877" s="2" t="b">
        <v>1</v>
      </c>
      <c r="J877" s="2" t="s">
        <v>2054</v>
      </c>
      <c r="K877" s="8">
        <v>0.5962</v>
      </c>
      <c r="M877" s="9">
        <v>5700.33</v>
      </c>
      <c r="N877" s="10"/>
    </row>
    <row r="878">
      <c r="B878" s="4" t="s">
        <v>2055</v>
      </c>
      <c r="C878" s="4" t="s">
        <v>1626</v>
      </c>
      <c r="D878" s="101" t="s">
        <v>1071</v>
      </c>
      <c r="E878" s="4" t="s">
        <v>15</v>
      </c>
      <c r="F878" s="5">
        <v>1.0</v>
      </c>
      <c r="G878" s="6">
        <v>1.0</v>
      </c>
      <c r="H878" s="7">
        <v>25906.16</v>
      </c>
      <c r="I878" s="2" t="b">
        <v>1</v>
      </c>
      <c r="J878" s="2" t="s">
        <v>2056</v>
      </c>
      <c r="K878" s="8">
        <v>0.9999</v>
      </c>
      <c r="M878" s="9">
        <v>1.0</v>
      </c>
      <c r="N878" s="10"/>
    </row>
    <row r="879">
      <c r="B879" s="4" t="s">
        <v>2057</v>
      </c>
      <c r="C879" s="4" t="s">
        <v>1626</v>
      </c>
      <c r="D879" s="102" t="s">
        <v>1071</v>
      </c>
      <c r="E879" s="4" t="s">
        <v>18</v>
      </c>
      <c r="F879" s="5">
        <v>1.0</v>
      </c>
      <c r="G879" s="6">
        <v>18030.4</v>
      </c>
      <c r="H879" s="7">
        <v>25906.16</v>
      </c>
      <c r="I879" s="2" t="b">
        <v>1</v>
      </c>
      <c r="J879" s="2" t="s">
        <v>2058</v>
      </c>
      <c r="K879" s="8">
        <v>1.0</v>
      </c>
      <c r="M879" s="9">
        <v>1.0</v>
      </c>
      <c r="N879" s="10"/>
    </row>
    <row r="880">
      <c r="B880" s="4" t="s">
        <v>2059</v>
      </c>
      <c r="C880" s="4" t="s">
        <v>1626</v>
      </c>
      <c r="D880" s="102" t="s">
        <v>1071</v>
      </c>
      <c r="E880" s="4" t="s">
        <v>21</v>
      </c>
      <c r="F880" s="5">
        <v>1.0</v>
      </c>
      <c r="G880" s="6">
        <v>1.0</v>
      </c>
      <c r="H880" s="7">
        <v>14317.19</v>
      </c>
      <c r="I880" s="2" t="b">
        <v>1</v>
      </c>
      <c r="J880" s="2" t="s">
        <v>2060</v>
      </c>
      <c r="K880" s="8">
        <v>0.9999</v>
      </c>
      <c r="M880" s="9">
        <v>1.0</v>
      </c>
      <c r="N880" s="10"/>
    </row>
    <row r="881">
      <c r="B881" s="4" t="s">
        <v>2061</v>
      </c>
      <c r="C881" s="4" t="s">
        <v>1626</v>
      </c>
      <c r="D881" s="102" t="s">
        <v>1071</v>
      </c>
      <c r="E881" s="4" t="s">
        <v>23</v>
      </c>
      <c r="F881" s="5">
        <v>1.0</v>
      </c>
      <c r="G881" s="6">
        <v>1.0</v>
      </c>
      <c r="H881" s="7">
        <v>14317.19</v>
      </c>
      <c r="I881" s="2" t="b">
        <v>1</v>
      </c>
      <c r="J881" s="2" t="s">
        <v>2062</v>
      </c>
      <c r="K881" s="8">
        <v>0.9999</v>
      </c>
      <c r="M881" s="9">
        <v>1.0</v>
      </c>
      <c r="N881" s="10"/>
    </row>
    <row r="882">
      <c r="B882" s="4" t="s">
        <v>2063</v>
      </c>
      <c r="C882" s="4" t="s">
        <v>1626</v>
      </c>
      <c r="D882" s="102" t="s">
        <v>1071</v>
      </c>
      <c r="E882" s="4" t="s">
        <v>26</v>
      </c>
      <c r="F882" s="5">
        <v>1.0</v>
      </c>
      <c r="G882" s="6">
        <v>21826.4</v>
      </c>
      <c r="H882" s="7">
        <v>31360.09</v>
      </c>
      <c r="I882" s="2" t="b">
        <v>1</v>
      </c>
      <c r="J882" s="2" t="s">
        <v>2064</v>
      </c>
      <c r="K882" s="8">
        <v>0.8657</v>
      </c>
      <c r="M882" s="9">
        <v>4315.52</v>
      </c>
      <c r="N882" s="10"/>
    </row>
    <row r="883">
      <c r="B883" s="4" t="s">
        <v>2065</v>
      </c>
      <c r="C883" s="4" t="s">
        <v>1626</v>
      </c>
      <c r="D883" s="102" t="s">
        <v>1071</v>
      </c>
      <c r="E883" s="4" t="s">
        <v>29</v>
      </c>
      <c r="F883" s="5">
        <v>1.0</v>
      </c>
      <c r="G883" s="6">
        <v>1.0</v>
      </c>
      <c r="H883" s="7">
        <v>10907.86</v>
      </c>
      <c r="I883" s="2" t="b">
        <v>1</v>
      </c>
      <c r="J883" s="2" t="s">
        <v>2066</v>
      </c>
      <c r="K883" s="8">
        <v>1.0</v>
      </c>
      <c r="M883" s="9">
        <v>1.0</v>
      </c>
      <c r="N883" s="10"/>
    </row>
    <row r="884">
      <c r="B884" s="4" t="s">
        <v>2067</v>
      </c>
      <c r="C884" s="4" t="s">
        <v>1626</v>
      </c>
      <c r="D884" s="102" t="s">
        <v>1071</v>
      </c>
      <c r="E884" s="4" t="s">
        <v>32</v>
      </c>
      <c r="F884" s="5">
        <v>1.0</v>
      </c>
      <c r="G884" s="6">
        <v>1.0</v>
      </c>
      <c r="H884" s="7">
        <v>163617.84</v>
      </c>
      <c r="I884" s="2" t="b">
        <v>1</v>
      </c>
      <c r="J884" s="2" t="s">
        <v>2068</v>
      </c>
      <c r="K884" s="8">
        <v>0.7668</v>
      </c>
      <c r="M884" s="9">
        <v>2674.16</v>
      </c>
      <c r="N884" s="10"/>
    </row>
    <row r="885">
      <c r="B885" s="4" t="s">
        <v>2069</v>
      </c>
      <c r="C885" s="4" t="s">
        <v>1626</v>
      </c>
      <c r="D885" s="102" t="s">
        <v>1071</v>
      </c>
      <c r="E885" s="4" t="s">
        <v>35</v>
      </c>
      <c r="F885" s="5">
        <v>1.0</v>
      </c>
      <c r="G885" s="6">
        <v>1.0</v>
      </c>
      <c r="H885" s="7">
        <v>299966.04</v>
      </c>
      <c r="I885" s="2" t="b">
        <v>1</v>
      </c>
      <c r="J885" s="2" t="s">
        <v>2070</v>
      </c>
      <c r="K885" s="8">
        <v>0.8393</v>
      </c>
      <c r="M885" s="9">
        <v>4212.48</v>
      </c>
      <c r="N885" s="10"/>
    </row>
    <row r="886">
      <c r="B886" s="4" t="s">
        <v>2071</v>
      </c>
      <c r="C886" s="4" t="s">
        <v>1626</v>
      </c>
      <c r="D886" s="102" t="s">
        <v>1071</v>
      </c>
      <c r="E886" s="4" t="s">
        <v>38</v>
      </c>
      <c r="F886" s="5">
        <v>1.0</v>
      </c>
      <c r="G886" s="6">
        <v>130894.4</v>
      </c>
      <c r="H886" s="7">
        <v>818089.2</v>
      </c>
      <c r="I886" s="2" t="b">
        <v>1</v>
      </c>
      <c r="J886" s="2" t="s">
        <v>2072</v>
      </c>
      <c r="K886" s="8">
        <v>0.6822</v>
      </c>
      <c r="M886" s="9">
        <v>10213.32</v>
      </c>
      <c r="N886" s="10"/>
    </row>
    <row r="887">
      <c r="B887" s="4" t="s">
        <v>2073</v>
      </c>
      <c r="C887" s="4" t="s">
        <v>1626</v>
      </c>
      <c r="D887" s="102" t="s">
        <v>1071</v>
      </c>
      <c r="E887" s="4" t="s">
        <v>41</v>
      </c>
      <c r="F887" s="5">
        <v>1.0</v>
      </c>
      <c r="G887" s="6">
        <v>57004.8</v>
      </c>
      <c r="H887" s="7">
        <v>106351.6</v>
      </c>
      <c r="I887" s="2" t="b">
        <v>1</v>
      </c>
      <c r="J887" s="2" t="s">
        <v>2074</v>
      </c>
      <c r="K887" s="8">
        <v>0.9999</v>
      </c>
      <c r="M887" s="9">
        <v>1.0</v>
      </c>
      <c r="N887" s="10"/>
    </row>
    <row r="888">
      <c r="B888" s="4" t="s">
        <v>2075</v>
      </c>
      <c r="C888" s="4" t="s">
        <v>1626</v>
      </c>
      <c r="D888" s="102" t="s">
        <v>1071</v>
      </c>
      <c r="E888" s="4" t="s">
        <v>44</v>
      </c>
      <c r="F888" s="5">
        <v>1.0</v>
      </c>
      <c r="G888" s="6">
        <v>1.0</v>
      </c>
      <c r="H888" s="7">
        <v>299966.04</v>
      </c>
      <c r="I888" s="2" t="b">
        <v>1</v>
      </c>
      <c r="J888" s="2" t="s">
        <v>2076</v>
      </c>
      <c r="K888" s="8">
        <v>0.8564</v>
      </c>
      <c r="M888" s="9">
        <v>3853.92</v>
      </c>
      <c r="N888" s="10"/>
    </row>
    <row r="889">
      <c r="B889" s="4" t="s">
        <v>2077</v>
      </c>
      <c r="C889" s="4" t="s">
        <v>1626</v>
      </c>
      <c r="D889" s="102" t="s">
        <v>1071</v>
      </c>
      <c r="E889" s="4" t="s">
        <v>47</v>
      </c>
      <c r="F889" s="5">
        <v>1.0</v>
      </c>
      <c r="G889" s="6">
        <v>1.0</v>
      </c>
      <c r="H889" s="7">
        <v>1090785.6</v>
      </c>
      <c r="I889" s="2" t="b">
        <v>1</v>
      </c>
      <c r="J889" s="2" t="s">
        <v>2078</v>
      </c>
      <c r="K889" s="8">
        <v>0.9998</v>
      </c>
      <c r="M889" s="9">
        <v>1.0</v>
      </c>
      <c r="N889" s="10"/>
    </row>
    <row r="890">
      <c r="B890" s="4" t="s">
        <v>2079</v>
      </c>
      <c r="C890" s="4" t="s">
        <v>1626</v>
      </c>
      <c r="D890" s="102" t="s">
        <v>1071</v>
      </c>
      <c r="E890" s="4" t="s">
        <v>50</v>
      </c>
      <c r="F890" s="5">
        <v>1.0</v>
      </c>
      <c r="G890" s="6">
        <v>1.0</v>
      </c>
      <c r="H890" s="7">
        <v>74991.51</v>
      </c>
      <c r="I890" s="2" t="b">
        <v>1</v>
      </c>
      <c r="J890" s="2" t="s">
        <v>2080</v>
      </c>
      <c r="K890" s="8">
        <v>0.8384</v>
      </c>
      <c r="M890" s="9">
        <v>1853.47</v>
      </c>
      <c r="N890" s="10"/>
    </row>
    <row r="891">
      <c r="B891" s="4" t="s">
        <v>2081</v>
      </c>
      <c r="C891" s="4" t="s">
        <v>1626</v>
      </c>
      <c r="D891" s="102" t="s">
        <v>1071</v>
      </c>
      <c r="E891" s="4" t="s">
        <v>53</v>
      </c>
      <c r="F891" s="5">
        <v>1.0</v>
      </c>
      <c r="G891" s="6">
        <v>18324.8</v>
      </c>
      <c r="H891" s="7">
        <v>190887.48</v>
      </c>
      <c r="I891" s="2" t="b">
        <v>1</v>
      </c>
      <c r="J891" s="2" t="s">
        <v>2082</v>
      </c>
      <c r="K891" s="8">
        <v>0.8431</v>
      </c>
      <c r="M891" s="9">
        <v>4212.48</v>
      </c>
      <c r="N891" s="10"/>
    </row>
    <row r="892">
      <c r="B892" s="4" t="s">
        <v>2083</v>
      </c>
      <c r="C892" s="4" t="s">
        <v>1626</v>
      </c>
      <c r="D892" s="102" t="s">
        <v>1071</v>
      </c>
      <c r="E892" s="4" t="s">
        <v>58</v>
      </c>
      <c r="F892" s="5">
        <v>1.0</v>
      </c>
      <c r="G892" s="6">
        <v>18456.0</v>
      </c>
      <c r="H892" s="7">
        <v>192250.96</v>
      </c>
      <c r="I892" s="2" t="b">
        <v>1</v>
      </c>
      <c r="J892" s="2" t="s">
        <v>2084</v>
      </c>
      <c r="K892" s="8">
        <v>0.8636</v>
      </c>
      <c r="M892" s="9">
        <v>10469.88</v>
      </c>
      <c r="N892" s="10"/>
    </row>
    <row r="893">
      <c r="B893" s="4" t="s">
        <v>2085</v>
      </c>
      <c r="C893" s="4" t="s">
        <v>1626</v>
      </c>
      <c r="D893" s="102" t="s">
        <v>1071</v>
      </c>
      <c r="E893" s="4" t="s">
        <v>61</v>
      </c>
      <c r="F893" s="5">
        <v>1.0</v>
      </c>
      <c r="G893" s="6">
        <v>1.0</v>
      </c>
      <c r="H893" s="7">
        <v>61356.69</v>
      </c>
      <c r="I893" s="2" t="b">
        <v>1</v>
      </c>
      <c r="J893" s="2" t="s">
        <v>2086</v>
      </c>
      <c r="K893" s="8">
        <v>1.0</v>
      </c>
      <c r="M893" s="9">
        <v>1.0</v>
      </c>
      <c r="N893" s="10"/>
    </row>
    <row r="894">
      <c r="B894" s="4" t="s">
        <v>2087</v>
      </c>
      <c r="C894" s="4" t="s">
        <v>1626</v>
      </c>
      <c r="D894" s="102" t="s">
        <v>1071</v>
      </c>
      <c r="E894" s="4" t="s">
        <v>64</v>
      </c>
      <c r="F894" s="5">
        <v>1.0</v>
      </c>
      <c r="G894" s="6">
        <v>1.0</v>
      </c>
      <c r="H894" s="7">
        <v>70901.06</v>
      </c>
      <c r="I894" s="2" t="b">
        <v>1</v>
      </c>
      <c r="J894" s="2" t="s">
        <v>2088</v>
      </c>
      <c r="K894" s="8">
        <v>1.0</v>
      </c>
      <c r="M894" s="9">
        <v>1.0</v>
      </c>
      <c r="N894" s="10"/>
    </row>
    <row r="895">
      <c r="B895" s="4" t="s">
        <v>2089</v>
      </c>
      <c r="C895" s="4" t="s">
        <v>1626</v>
      </c>
      <c r="D895" s="102" t="s">
        <v>1071</v>
      </c>
      <c r="E895" s="4" t="s">
        <v>67</v>
      </c>
      <c r="F895" s="5">
        <v>1.0</v>
      </c>
      <c r="G895" s="6">
        <v>8726.4</v>
      </c>
      <c r="H895" s="7">
        <v>54539.28</v>
      </c>
      <c r="I895" s="2" t="b">
        <v>1</v>
      </c>
      <c r="J895" s="2" t="s">
        <v>2090</v>
      </c>
      <c r="K895" s="8">
        <v>1.0</v>
      </c>
      <c r="M895" s="9">
        <v>1.0</v>
      </c>
      <c r="N895" s="10"/>
    </row>
    <row r="896">
      <c r="B896" s="4" t="s">
        <v>2091</v>
      </c>
      <c r="C896" s="4" t="s">
        <v>1626</v>
      </c>
      <c r="D896" s="102" t="s">
        <v>1071</v>
      </c>
      <c r="E896" s="4" t="s">
        <v>70</v>
      </c>
      <c r="F896" s="5">
        <v>1.0</v>
      </c>
      <c r="G896" s="6">
        <v>47612.8</v>
      </c>
      <c r="H896" s="7">
        <v>61356.69</v>
      </c>
      <c r="I896" s="2" t="b">
        <v>1</v>
      </c>
      <c r="J896" s="2" t="s">
        <v>2092</v>
      </c>
      <c r="K896" s="8">
        <v>1.0</v>
      </c>
      <c r="M896" s="9">
        <v>1.0</v>
      </c>
      <c r="N896" s="10"/>
    </row>
    <row r="897">
      <c r="B897" s="4" t="s">
        <v>2093</v>
      </c>
      <c r="C897" s="4" t="s">
        <v>1626</v>
      </c>
      <c r="D897" s="102" t="s">
        <v>1071</v>
      </c>
      <c r="E897" s="4" t="s">
        <v>75</v>
      </c>
      <c r="F897" s="5">
        <v>1.0</v>
      </c>
      <c r="G897" s="6">
        <v>113878.4</v>
      </c>
      <c r="H897" s="7">
        <v>163617.84</v>
      </c>
      <c r="I897" s="2" t="b">
        <v>1</v>
      </c>
      <c r="J897" s="2" t="s">
        <v>2094</v>
      </c>
      <c r="K897" s="8">
        <v>1.0</v>
      </c>
      <c r="M897" s="9">
        <v>1.0</v>
      </c>
      <c r="N897" s="10"/>
    </row>
    <row r="898">
      <c r="B898" s="4" t="s">
        <v>2095</v>
      </c>
      <c r="C898" s="4" t="s">
        <v>1626</v>
      </c>
      <c r="D898" s="102" t="s">
        <v>1071</v>
      </c>
      <c r="E898" s="4" t="s">
        <v>78</v>
      </c>
      <c r="F898" s="5">
        <v>1.0</v>
      </c>
      <c r="G898" s="6">
        <v>42540.8</v>
      </c>
      <c r="H898" s="7">
        <v>177252.66</v>
      </c>
      <c r="I898" s="2" t="b">
        <v>1</v>
      </c>
      <c r="J898" s="2" t="s">
        <v>2096</v>
      </c>
      <c r="K898" s="8">
        <v>0.9633</v>
      </c>
      <c r="M898" s="9">
        <v>4557.72</v>
      </c>
      <c r="N898" s="10"/>
    </row>
    <row r="899">
      <c r="B899" s="4" t="s">
        <v>2097</v>
      </c>
      <c r="C899" s="4" t="s">
        <v>1626</v>
      </c>
      <c r="D899" s="102" t="s">
        <v>1071</v>
      </c>
      <c r="E899" s="4" t="s">
        <v>81</v>
      </c>
      <c r="F899" s="5">
        <v>1.0</v>
      </c>
      <c r="G899" s="6">
        <v>1.0</v>
      </c>
      <c r="H899" s="7">
        <v>136348.2</v>
      </c>
      <c r="I899" s="2" t="b">
        <v>1</v>
      </c>
      <c r="J899" s="2" t="s">
        <v>2098</v>
      </c>
      <c r="K899" s="8">
        <v>0.9901</v>
      </c>
      <c r="M899" s="9">
        <v>4557.72</v>
      </c>
      <c r="N899" s="10"/>
    </row>
    <row r="900">
      <c r="B900" s="4" t="s">
        <v>2099</v>
      </c>
      <c r="C900" s="4" t="s">
        <v>1626</v>
      </c>
      <c r="D900" s="102" t="s">
        <v>1071</v>
      </c>
      <c r="E900" s="4" t="s">
        <v>85</v>
      </c>
      <c r="F900" s="5">
        <v>1.0</v>
      </c>
      <c r="G900" s="6">
        <v>78536.8</v>
      </c>
      <c r="H900" s="7">
        <v>163617.84</v>
      </c>
      <c r="I900" s="2" t="b">
        <v>1</v>
      </c>
      <c r="J900" s="2" t="s">
        <v>2100</v>
      </c>
      <c r="K900" s="8">
        <v>0.9436</v>
      </c>
      <c r="M900" s="9">
        <v>26052.66</v>
      </c>
      <c r="N900" s="10"/>
    </row>
    <row r="901">
      <c r="B901" s="4" t="s">
        <v>2101</v>
      </c>
      <c r="C901" s="4" t="s">
        <v>1626</v>
      </c>
      <c r="D901" s="102" t="s">
        <v>1071</v>
      </c>
      <c r="E901" s="4" t="s">
        <v>88</v>
      </c>
      <c r="F901" s="5">
        <v>1.0</v>
      </c>
      <c r="G901" s="6">
        <v>1.0</v>
      </c>
      <c r="H901" s="7">
        <v>122713.38</v>
      </c>
      <c r="I901" s="2" t="b">
        <v>1</v>
      </c>
      <c r="J901" s="2" t="s">
        <v>2102</v>
      </c>
      <c r="K901" s="8">
        <v>1.0</v>
      </c>
      <c r="M901" s="9">
        <v>1.0</v>
      </c>
      <c r="N901" s="10"/>
    </row>
    <row r="902">
      <c r="B902" s="4" t="s">
        <v>2103</v>
      </c>
      <c r="C902" s="4" t="s">
        <v>1626</v>
      </c>
      <c r="D902" s="102" t="s">
        <v>1071</v>
      </c>
      <c r="E902" s="4" t="s">
        <v>91</v>
      </c>
      <c r="F902" s="5">
        <v>1.0</v>
      </c>
      <c r="G902" s="6">
        <v>1.0</v>
      </c>
      <c r="H902" s="7">
        <v>61356.69</v>
      </c>
      <c r="I902" s="2" t="b">
        <v>1</v>
      </c>
      <c r="J902" s="2" t="s">
        <v>2104</v>
      </c>
      <c r="K902" s="8">
        <v>0.826</v>
      </c>
      <c r="M902" s="9">
        <v>9495.68</v>
      </c>
      <c r="N902" s="10"/>
    </row>
    <row r="903">
      <c r="B903" s="4" t="s">
        <v>2105</v>
      </c>
      <c r="C903" s="4" t="s">
        <v>1626</v>
      </c>
      <c r="D903" s="102" t="s">
        <v>1071</v>
      </c>
      <c r="E903" s="4" t="s">
        <v>94</v>
      </c>
      <c r="F903" s="5">
        <v>1.0</v>
      </c>
      <c r="G903" s="6">
        <v>52357.6</v>
      </c>
      <c r="H903" s="7">
        <v>163617.84</v>
      </c>
      <c r="I903" s="2" t="b">
        <v>1</v>
      </c>
      <c r="J903" s="2" t="s">
        <v>2106</v>
      </c>
      <c r="K903" s="8">
        <v>0.8919</v>
      </c>
      <c r="M903" s="9">
        <v>5802.86</v>
      </c>
      <c r="N903" s="10"/>
    </row>
    <row r="904">
      <c r="B904" s="4" t="s">
        <v>2107</v>
      </c>
      <c r="C904" s="4" t="s">
        <v>1626</v>
      </c>
      <c r="D904" s="102" t="s">
        <v>1071</v>
      </c>
      <c r="E904" s="4" t="s">
        <v>98</v>
      </c>
      <c r="F904" s="5">
        <v>1.0</v>
      </c>
      <c r="G904" s="6">
        <v>54539.2</v>
      </c>
      <c r="H904" s="7">
        <v>136348.2</v>
      </c>
      <c r="I904" s="2" t="b">
        <v>1</v>
      </c>
      <c r="J904" s="2" t="s">
        <v>2108</v>
      </c>
      <c r="K904" s="8">
        <v>0.9128</v>
      </c>
      <c r="M904" s="9">
        <v>6110.42</v>
      </c>
      <c r="N904" s="10"/>
    </row>
    <row r="905">
      <c r="B905" s="4" t="s">
        <v>2109</v>
      </c>
      <c r="C905" s="4" t="s">
        <v>1626</v>
      </c>
      <c r="D905" s="102" t="s">
        <v>1071</v>
      </c>
      <c r="E905" s="4" t="s">
        <v>102</v>
      </c>
      <c r="F905" s="5">
        <v>1.0</v>
      </c>
      <c r="G905" s="6">
        <v>21379.2</v>
      </c>
      <c r="H905" s="7">
        <v>133621.24</v>
      </c>
      <c r="I905" s="2" t="b">
        <v>1</v>
      </c>
      <c r="J905" s="2" t="s">
        <v>2110</v>
      </c>
      <c r="K905" s="8">
        <v>0.8616</v>
      </c>
      <c r="M905" s="9">
        <v>10777.45</v>
      </c>
      <c r="N905" s="10"/>
    </row>
    <row r="906">
      <c r="B906" s="4" t="s">
        <v>2111</v>
      </c>
      <c r="C906" s="4" t="s">
        <v>1626</v>
      </c>
      <c r="D906" s="102" t="s">
        <v>1071</v>
      </c>
      <c r="E906" s="4" t="s">
        <v>106</v>
      </c>
      <c r="F906" s="5">
        <v>1.0</v>
      </c>
      <c r="G906" s="6">
        <v>13089.6</v>
      </c>
      <c r="H906" s="7">
        <v>545392.8</v>
      </c>
      <c r="I906" s="2" t="b">
        <v>1</v>
      </c>
      <c r="J906" s="2" t="s">
        <v>2112</v>
      </c>
      <c r="K906" s="8">
        <v>1.0</v>
      </c>
      <c r="M906" s="9">
        <v>1.0</v>
      </c>
      <c r="N906" s="10"/>
    </row>
    <row r="907">
      <c r="B907" s="4" t="s">
        <v>2113</v>
      </c>
      <c r="C907" s="4" t="s">
        <v>1626</v>
      </c>
      <c r="D907" s="102" t="s">
        <v>1071</v>
      </c>
      <c r="E907" s="4" t="s">
        <v>110</v>
      </c>
      <c r="F907" s="5">
        <v>1.0</v>
      </c>
      <c r="G907" s="6">
        <v>1.0</v>
      </c>
      <c r="H907" s="7">
        <v>125440.34</v>
      </c>
      <c r="I907" s="2" t="b">
        <v>1</v>
      </c>
      <c r="J907" s="2" t="s">
        <v>2114</v>
      </c>
      <c r="K907" s="8">
        <v>1.0</v>
      </c>
      <c r="M907" s="9">
        <v>1.0</v>
      </c>
      <c r="N907" s="10"/>
    </row>
    <row r="908">
      <c r="B908" s="4" t="s">
        <v>2115</v>
      </c>
      <c r="C908" s="4" t="s">
        <v>1626</v>
      </c>
      <c r="D908" s="102" t="s">
        <v>1071</v>
      </c>
      <c r="E908" s="4" t="s">
        <v>112</v>
      </c>
      <c r="F908" s="5">
        <v>1.0</v>
      </c>
      <c r="G908" s="6">
        <v>61084.0</v>
      </c>
      <c r="H908" s="7">
        <v>190887.48</v>
      </c>
      <c r="I908" s="2" t="b">
        <v>1</v>
      </c>
      <c r="J908" s="2" t="s">
        <v>2116</v>
      </c>
      <c r="K908" s="8">
        <v>0.8923</v>
      </c>
      <c r="M908" s="9">
        <v>6623.54</v>
      </c>
      <c r="N908" s="10"/>
    </row>
    <row r="909">
      <c r="B909" s="4" t="s">
        <v>2117</v>
      </c>
      <c r="C909" s="4" t="s">
        <v>1626</v>
      </c>
      <c r="D909" s="102" t="s">
        <v>1071</v>
      </c>
      <c r="E909" s="4" t="s">
        <v>114</v>
      </c>
      <c r="F909" s="5">
        <v>1.0</v>
      </c>
      <c r="G909" s="6">
        <v>1.0</v>
      </c>
      <c r="H909" s="7">
        <v>299966.04</v>
      </c>
      <c r="I909" s="2" t="b">
        <v>1</v>
      </c>
      <c r="J909" s="2" t="s">
        <v>2118</v>
      </c>
      <c r="K909" s="8">
        <v>0.5548</v>
      </c>
      <c r="M909" s="9">
        <v>24574.54</v>
      </c>
      <c r="N909" s="10"/>
    </row>
    <row r="910">
      <c r="B910" s="4" t="s">
        <v>2119</v>
      </c>
      <c r="C910" s="4" t="s">
        <v>1626</v>
      </c>
      <c r="D910" s="102" t="s">
        <v>1071</v>
      </c>
      <c r="E910" s="4" t="s">
        <v>118</v>
      </c>
      <c r="F910" s="5">
        <v>1.0</v>
      </c>
      <c r="G910" s="6">
        <v>5039.2</v>
      </c>
      <c r="H910" s="7">
        <v>8180.89</v>
      </c>
      <c r="I910" s="2" t="b">
        <v>1</v>
      </c>
      <c r="J910" s="2" t="s">
        <v>2120</v>
      </c>
      <c r="K910" s="8">
        <v>1.0</v>
      </c>
      <c r="M910" s="9">
        <v>1.0</v>
      </c>
      <c r="N910" s="10"/>
    </row>
    <row r="911">
      <c r="B911" s="4" t="s">
        <v>2121</v>
      </c>
      <c r="C911" s="4" t="s">
        <v>1626</v>
      </c>
      <c r="D911" s="102" t="s">
        <v>1071</v>
      </c>
      <c r="E911" s="4" t="s">
        <v>123</v>
      </c>
      <c r="F911" s="5">
        <v>1.0</v>
      </c>
      <c r="G911" s="6">
        <v>9599.2</v>
      </c>
      <c r="H911" s="7">
        <v>29996.6</v>
      </c>
      <c r="I911" s="2" t="b">
        <v>1</v>
      </c>
      <c r="J911" s="2" t="s">
        <v>2122</v>
      </c>
      <c r="K911" s="8">
        <v>0.6716</v>
      </c>
      <c r="M911" s="9">
        <v>33982.72</v>
      </c>
      <c r="N911" s="10"/>
    </row>
    <row r="912">
      <c r="B912" s="4" t="s">
        <v>2123</v>
      </c>
      <c r="C912" s="4" t="s">
        <v>1626</v>
      </c>
      <c r="D912" s="102" t="s">
        <v>1071</v>
      </c>
      <c r="E912" s="4" t="s">
        <v>127</v>
      </c>
      <c r="F912" s="5">
        <v>1.0</v>
      </c>
      <c r="G912" s="6">
        <v>1.0</v>
      </c>
      <c r="H912" s="7">
        <v>7499.78</v>
      </c>
      <c r="I912" s="2" t="b">
        <v>1</v>
      </c>
      <c r="J912" s="2" t="s">
        <v>2124</v>
      </c>
      <c r="K912" s="8">
        <v>1.0</v>
      </c>
      <c r="M912" s="9">
        <v>1.0</v>
      </c>
      <c r="N912" s="10"/>
    </row>
    <row r="913">
      <c r="B913" s="4" t="s">
        <v>2125</v>
      </c>
      <c r="C913" s="4" t="s">
        <v>1626</v>
      </c>
      <c r="D913" s="102" t="s">
        <v>1071</v>
      </c>
      <c r="E913" s="4" t="s">
        <v>132</v>
      </c>
      <c r="F913" s="5">
        <v>1.0</v>
      </c>
      <c r="G913" s="6">
        <v>2400.0</v>
      </c>
      <c r="H913" s="7">
        <v>7499.78</v>
      </c>
      <c r="I913" s="2" t="b">
        <v>1</v>
      </c>
      <c r="J913" s="2" t="s">
        <v>1436</v>
      </c>
      <c r="K913" s="8">
        <v>1.0</v>
      </c>
      <c r="M913" s="9">
        <v>1.0</v>
      </c>
      <c r="N913" s="10"/>
    </row>
    <row r="914">
      <c r="B914" s="4" t="s">
        <v>2126</v>
      </c>
      <c r="C914" s="4" t="s">
        <v>1626</v>
      </c>
      <c r="D914" s="102" t="s">
        <v>1071</v>
      </c>
      <c r="E914" s="4" t="s">
        <v>135</v>
      </c>
      <c r="F914" s="5">
        <v>1.0</v>
      </c>
      <c r="G914" s="6">
        <v>916.0</v>
      </c>
      <c r="H914" s="7">
        <v>9544.37</v>
      </c>
      <c r="I914" s="2" t="b">
        <v>1</v>
      </c>
      <c r="J914" s="2" t="s">
        <v>2127</v>
      </c>
      <c r="K914" s="8">
        <v>0.9603</v>
      </c>
      <c r="M914" s="9">
        <v>10521.41</v>
      </c>
      <c r="N914" s="10"/>
    </row>
    <row r="915">
      <c r="B915" s="4" t="s">
        <v>2128</v>
      </c>
      <c r="C915" s="4" t="s">
        <v>1626</v>
      </c>
      <c r="D915" s="102" t="s">
        <v>1071</v>
      </c>
      <c r="E915" s="4" t="s">
        <v>139</v>
      </c>
      <c r="F915" s="5">
        <v>1.0</v>
      </c>
      <c r="G915" s="6">
        <v>1.0</v>
      </c>
      <c r="H915" s="7">
        <v>7499.78</v>
      </c>
      <c r="I915" s="2" t="b">
        <v>1</v>
      </c>
      <c r="J915" s="2" t="s">
        <v>2129</v>
      </c>
      <c r="K915" s="8">
        <v>0.9424</v>
      </c>
      <c r="M915" s="9">
        <v>40132.73</v>
      </c>
      <c r="N915" s="10"/>
    </row>
    <row r="916">
      <c r="B916" s="4" t="s">
        <v>2130</v>
      </c>
      <c r="C916" s="4" t="s">
        <v>1626</v>
      </c>
      <c r="D916" s="102" t="s">
        <v>1071</v>
      </c>
      <c r="E916" s="4" t="s">
        <v>141</v>
      </c>
      <c r="F916" s="5">
        <v>1.0</v>
      </c>
      <c r="G916" s="6">
        <v>16361.6</v>
      </c>
      <c r="H916" s="7">
        <v>40904.46</v>
      </c>
      <c r="I916" s="2" t="b">
        <v>1</v>
      </c>
      <c r="J916" s="2" t="s">
        <v>2131</v>
      </c>
      <c r="K916" s="8">
        <v>1.0</v>
      </c>
      <c r="M916" s="9">
        <v>1.0</v>
      </c>
      <c r="N916" s="10"/>
    </row>
    <row r="917">
      <c r="B917" s="4" t="s">
        <v>2132</v>
      </c>
      <c r="C917" s="4" t="s">
        <v>1626</v>
      </c>
      <c r="D917" s="102" t="s">
        <v>1071</v>
      </c>
      <c r="E917" s="4" t="s">
        <v>145</v>
      </c>
      <c r="F917" s="5">
        <v>1.0</v>
      </c>
      <c r="G917" s="6">
        <v>11110.4</v>
      </c>
      <c r="H917" s="7">
        <v>14317.19</v>
      </c>
      <c r="I917" s="2" t="b">
        <v>1</v>
      </c>
      <c r="J917" s="2" t="s">
        <v>2133</v>
      </c>
      <c r="K917" s="8">
        <v>0.6083</v>
      </c>
      <c r="M917" s="9">
        <v>18364.81</v>
      </c>
      <c r="N917" s="10"/>
    </row>
    <row r="918">
      <c r="B918" s="4" t="s">
        <v>2134</v>
      </c>
      <c r="C918" s="4" t="s">
        <v>1626</v>
      </c>
      <c r="D918" s="102" t="s">
        <v>1071</v>
      </c>
      <c r="E918" s="4" t="s">
        <v>150</v>
      </c>
      <c r="F918" s="5">
        <v>1.0</v>
      </c>
      <c r="G918" s="6">
        <v>19044.8</v>
      </c>
      <c r="H918" s="7">
        <v>24542.68</v>
      </c>
      <c r="I918" s="2" t="b">
        <v>1</v>
      </c>
      <c r="J918" s="2" t="s">
        <v>2135</v>
      </c>
      <c r="K918" s="8">
        <v>1.0</v>
      </c>
      <c r="M918" s="9">
        <v>1.0</v>
      </c>
      <c r="N918" s="10"/>
    </row>
    <row r="919">
      <c r="B919" s="4" t="s">
        <v>2136</v>
      </c>
      <c r="C919" s="4" t="s">
        <v>1626</v>
      </c>
      <c r="D919" s="102" t="s">
        <v>1071</v>
      </c>
      <c r="E919" s="4" t="s">
        <v>153</v>
      </c>
      <c r="F919" s="5">
        <v>1.0</v>
      </c>
      <c r="G919" s="6">
        <v>1.0</v>
      </c>
      <c r="H919" s="7">
        <v>177252.66</v>
      </c>
      <c r="I919" s="2" t="b">
        <v>1</v>
      </c>
      <c r="J919" s="2" t="s">
        <v>2137</v>
      </c>
      <c r="K919" s="8">
        <v>1.0</v>
      </c>
      <c r="M919" s="9">
        <v>1.0</v>
      </c>
      <c r="N919" s="10"/>
    </row>
    <row r="920">
      <c r="B920" s="4" t="s">
        <v>2138</v>
      </c>
      <c r="C920" s="4" t="s">
        <v>1626</v>
      </c>
      <c r="D920" s="102" t="s">
        <v>1071</v>
      </c>
      <c r="E920" s="4" t="s">
        <v>157</v>
      </c>
      <c r="F920" s="5">
        <v>1.0</v>
      </c>
      <c r="G920" s="6">
        <v>70900.8</v>
      </c>
      <c r="H920" s="7">
        <v>177252.66</v>
      </c>
      <c r="I920" s="2" t="b">
        <v>1</v>
      </c>
      <c r="J920" s="2" t="s">
        <v>2139</v>
      </c>
      <c r="K920" s="8">
        <v>0.9487</v>
      </c>
      <c r="M920" s="9">
        <v>35755.47</v>
      </c>
      <c r="N920" s="10"/>
    </row>
    <row r="921">
      <c r="B921" s="4" t="s">
        <v>2140</v>
      </c>
      <c r="C921" s="4" t="s">
        <v>1626</v>
      </c>
      <c r="D921" s="102" t="s">
        <v>1071</v>
      </c>
      <c r="E921" s="4" t="s">
        <v>160</v>
      </c>
      <c r="F921" s="5">
        <v>1.0</v>
      </c>
      <c r="G921" s="6">
        <v>69810.4</v>
      </c>
      <c r="H921" s="7">
        <v>218157.12</v>
      </c>
      <c r="I921" s="2" t="b">
        <v>1</v>
      </c>
      <c r="J921" s="2" t="s">
        <v>2141</v>
      </c>
      <c r="K921" s="8">
        <v>0.5488</v>
      </c>
      <c r="M921" s="9">
        <v>51353.93</v>
      </c>
      <c r="N921" s="10"/>
    </row>
    <row r="922">
      <c r="B922" s="4" t="s">
        <v>2142</v>
      </c>
      <c r="C922" s="4" t="s">
        <v>1626</v>
      </c>
      <c r="D922" s="102" t="s">
        <v>1071</v>
      </c>
      <c r="E922" s="4" t="s">
        <v>163</v>
      </c>
      <c r="F922" s="5">
        <v>1.0</v>
      </c>
      <c r="G922" s="6">
        <v>8464.8</v>
      </c>
      <c r="H922" s="7">
        <v>10907.86</v>
      </c>
      <c r="I922" s="2" t="b">
        <v>1</v>
      </c>
      <c r="J922" s="2" t="s">
        <v>2143</v>
      </c>
      <c r="K922" s="8">
        <v>1.0</v>
      </c>
      <c r="M922" s="9">
        <v>1.0</v>
      </c>
      <c r="N922" s="10"/>
    </row>
    <row r="923">
      <c r="B923" s="4" t="s">
        <v>2144</v>
      </c>
      <c r="C923" s="4" t="s">
        <v>1626</v>
      </c>
      <c r="D923" s="102" t="s">
        <v>1071</v>
      </c>
      <c r="E923" s="4" t="s">
        <v>166</v>
      </c>
      <c r="F923" s="5">
        <v>1.0</v>
      </c>
      <c r="G923" s="6">
        <v>9816.8</v>
      </c>
      <c r="H923" s="7">
        <v>40904.46</v>
      </c>
      <c r="I923" s="2" t="b">
        <v>1</v>
      </c>
      <c r="J923" s="2" t="s">
        <v>2145</v>
      </c>
      <c r="K923" s="8">
        <v>1.0</v>
      </c>
      <c r="M923" s="9">
        <v>1.0</v>
      </c>
      <c r="N923" s="10"/>
    </row>
    <row r="924">
      <c r="B924" s="4" t="s">
        <v>2146</v>
      </c>
      <c r="C924" s="4" t="s">
        <v>1626</v>
      </c>
      <c r="D924" s="102" t="s">
        <v>1071</v>
      </c>
      <c r="E924" s="4" t="s">
        <v>171</v>
      </c>
      <c r="F924" s="5">
        <v>1.0</v>
      </c>
      <c r="G924" s="6">
        <v>50176.0</v>
      </c>
      <c r="H924" s="7">
        <v>313600.86</v>
      </c>
      <c r="I924" s="2" t="b">
        <v>1</v>
      </c>
      <c r="J924" s="2" t="s">
        <v>2147</v>
      </c>
      <c r="K924" s="8">
        <v>0.9145</v>
      </c>
      <c r="M924" s="9">
        <v>16932.33</v>
      </c>
      <c r="N924" s="10"/>
    </row>
    <row r="925">
      <c r="B925" s="4" t="s">
        <v>2148</v>
      </c>
      <c r="C925" s="4" t="s">
        <v>1626</v>
      </c>
      <c r="D925" s="102" t="s">
        <v>1071</v>
      </c>
      <c r="E925" s="4" t="s">
        <v>174</v>
      </c>
      <c r="F925" s="5">
        <v>1.0</v>
      </c>
      <c r="G925" s="6">
        <v>12762.4</v>
      </c>
      <c r="H925" s="7">
        <v>531757.98</v>
      </c>
      <c r="I925" s="2" t="b">
        <v>1</v>
      </c>
      <c r="J925" s="2" t="s">
        <v>2149</v>
      </c>
      <c r="K925" s="8">
        <v>1.0</v>
      </c>
      <c r="M925" s="9">
        <v>1.0</v>
      </c>
      <c r="N925" s="10"/>
    </row>
    <row r="926">
      <c r="B926" s="4" t="s">
        <v>2150</v>
      </c>
      <c r="C926" s="4" t="s">
        <v>1626</v>
      </c>
      <c r="D926" s="102" t="s">
        <v>1071</v>
      </c>
      <c r="E926" s="4" t="s">
        <v>177</v>
      </c>
      <c r="F926" s="5">
        <v>1.0</v>
      </c>
      <c r="G926" s="6">
        <v>1.0</v>
      </c>
      <c r="H926" s="7">
        <v>409044.6</v>
      </c>
      <c r="I926" s="2" t="b">
        <v>1</v>
      </c>
      <c r="J926" s="2" t="s">
        <v>2151</v>
      </c>
      <c r="K926" s="8">
        <v>0.8018</v>
      </c>
      <c r="M926" s="9">
        <v>12367.81</v>
      </c>
      <c r="N926" s="10"/>
    </row>
    <row r="927">
      <c r="B927" s="4" t="s">
        <v>2152</v>
      </c>
      <c r="C927" s="4" t="s">
        <v>1626</v>
      </c>
      <c r="D927" s="102" t="s">
        <v>1071</v>
      </c>
      <c r="E927" s="4" t="s">
        <v>180</v>
      </c>
      <c r="F927" s="5">
        <v>1.0</v>
      </c>
      <c r="G927" s="6">
        <v>1.0</v>
      </c>
      <c r="H927" s="7">
        <v>381774.96</v>
      </c>
      <c r="I927" s="2" t="b">
        <v>1</v>
      </c>
      <c r="J927" s="2" t="s">
        <v>2153</v>
      </c>
      <c r="K927" s="8">
        <v>0.5797</v>
      </c>
      <c r="M927" s="9">
        <v>10818.18</v>
      </c>
      <c r="N927" s="10"/>
    </row>
    <row r="928">
      <c r="B928" s="4" t="s">
        <v>2154</v>
      </c>
      <c r="C928" s="4" t="s">
        <v>1626</v>
      </c>
      <c r="D928" s="102" t="s">
        <v>1071</v>
      </c>
      <c r="E928" s="4" t="s">
        <v>183</v>
      </c>
      <c r="F928" s="5">
        <v>1.0</v>
      </c>
      <c r="G928" s="6">
        <v>50176.0</v>
      </c>
      <c r="H928" s="7">
        <v>313600.86</v>
      </c>
      <c r="I928" s="2" t="b">
        <v>1</v>
      </c>
      <c r="J928" s="2" t="s">
        <v>2155</v>
      </c>
      <c r="K928" s="8">
        <v>1.0</v>
      </c>
      <c r="M928" s="9">
        <v>1.0</v>
      </c>
      <c r="N928" s="10"/>
    </row>
    <row r="929">
      <c r="B929" s="4" t="s">
        <v>2156</v>
      </c>
      <c r="C929" s="4" t="s">
        <v>1626</v>
      </c>
      <c r="D929" s="102" t="s">
        <v>1071</v>
      </c>
      <c r="E929" s="4" t="s">
        <v>187</v>
      </c>
      <c r="F929" s="5">
        <v>1.0</v>
      </c>
      <c r="G929" s="6">
        <v>30105.6</v>
      </c>
      <c r="H929" s="7">
        <v>313600.86</v>
      </c>
      <c r="I929" s="2" t="b">
        <v>1</v>
      </c>
      <c r="J929" s="2" t="s">
        <v>2157</v>
      </c>
      <c r="K929" s="8">
        <v>0.9774</v>
      </c>
      <c r="M929" s="9">
        <v>7241.82</v>
      </c>
      <c r="N929" s="10"/>
    </row>
    <row r="930">
      <c r="B930" s="4" t="s">
        <v>2158</v>
      </c>
      <c r="C930" s="4" t="s">
        <v>1626</v>
      </c>
      <c r="D930" s="102" t="s">
        <v>1071</v>
      </c>
      <c r="E930" s="4" t="s">
        <v>191</v>
      </c>
      <c r="F930" s="5">
        <v>1.0</v>
      </c>
      <c r="G930" s="6">
        <v>49740.0</v>
      </c>
      <c r="H930" s="7">
        <v>518123.16</v>
      </c>
      <c r="I930" s="2" t="b">
        <v>1</v>
      </c>
      <c r="J930" s="2" t="s">
        <v>2159</v>
      </c>
      <c r="K930" s="8">
        <v>0.8679</v>
      </c>
      <c r="M930" s="9">
        <v>6332.73</v>
      </c>
      <c r="N930" s="10"/>
    </row>
    <row r="931">
      <c r="B931" s="4" t="s">
        <v>2160</v>
      </c>
      <c r="C931" s="4" t="s">
        <v>1626</v>
      </c>
      <c r="D931" s="102" t="s">
        <v>1071</v>
      </c>
      <c r="E931" s="4" t="s">
        <v>194</v>
      </c>
      <c r="F931" s="5">
        <v>1.0</v>
      </c>
      <c r="G931" s="6">
        <v>78536.8</v>
      </c>
      <c r="H931" s="7">
        <v>818089.2</v>
      </c>
      <c r="I931" s="2" t="b">
        <v>1</v>
      </c>
      <c r="J931" s="2" t="s">
        <v>2161</v>
      </c>
      <c r="K931" s="8">
        <v>0.6025</v>
      </c>
      <c r="M931" s="9">
        <v>19058.48</v>
      </c>
      <c r="N931" s="10"/>
    </row>
    <row r="932">
      <c r="B932" s="4" t="s">
        <v>2162</v>
      </c>
      <c r="C932" s="4" t="s">
        <v>1626</v>
      </c>
      <c r="D932" s="102" t="s">
        <v>1071</v>
      </c>
      <c r="E932" s="4" t="s">
        <v>198</v>
      </c>
      <c r="F932" s="5">
        <v>1.0</v>
      </c>
      <c r="G932" s="6">
        <v>10471.2</v>
      </c>
      <c r="H932" s="7">
        <v>43631.42</v>
      </c>
      <c r="I932" s="2" t="b">
        <v>1</v>
      </c>
      <c r="J932" s="2" t="s">
        <v>1329</v>
      </c>
      <c r="K932" s="8">
        <v>0.9999</v>
      </c>
      <c r="M932" s="9">
        <v>1.0</v>
      </c>
      <c r="N932" s="10"/>
    </row>
    <row r="933">
      <c r="B933" s="4" t="s">
        <v>2163</v>
      </c>
      <c r="C933" s="4" t="s">
        <v>1626</v>
      </c>
      <c r="D933" s="102" t="s">
        <v>1071</v>
      </c>
      <c r="E933" s="4" t="s">
        <v>202</v>
      </c>
      <c r="F933" s="5">
        <v>1.0</v>
      </c>
      <c r="G933" s="6">
        <v>6872.0</v>
      </c>
      <c r="H933" s="7">
        <v>28633.12</v>
      </c>
      <c r="I933" s="2" t="b">
        <v>1</v>
      </c>
      <c r="J933" s="2" t="s">
        <v>2164</v>
      </c>
      <c r="K933" s="8">
        <v>0.9891</v>
      </c>
      <c r="M933" s="9">
        <v>7472.05</v>
      </c>
      <c r="N933" s="10"/>
    </row>
    <row r="934">
      <c r="B934" s="4" t="s">
        <v>2165</v>
      </c>
      <c r="C934" s="4" t="s">
        <v>1626</v>
      </c>
      <c r="D934" s="102" t="s">
        <v>1071</v>
      </c>
      <c r="E934" s="4" t="s">
        <v>207</v>
      </c>
      <c r="F934" s="5">
        <v>1.0</v>
      </c>
      <c r="G934" s="6">
        <v>1.0</v>
      </c>
      <c r="H934" s="7">
        <v>47721.87</v>
      </c>
      <c r="I934" s="2" t="b">
        <v>1</v>
      </c>
      <c r="J934" s="2" t="s">
        <v>2166</v>
      </c>
      <c r="K934" s="8">
        <v>0.9885</v>
      </c>
      <c r="M934" s="9">
        <v>4514.55</v>
      </c>
      <c r="N934" s="10"/>
    </row>
    <row r="935">
      <c r="B935" s="4" t="s">
        <v>2167</v>
      </c>
      <c r="C935" s="4" t="s">
        <v>1626</v>
      </c>
      <c r="D935" s="102" t="s">
        <v>1071</v>
      </c>
      <c r="E935" s="4" t="s">
        <v>212</v>
      </c>
      <c r="F935" s="5">
        <v>1.0</v>
      </c>
      <c r="G935" s="6">
        <v>1.0</v>
      </c>
      <c r="H935" s="7">
        <v>61356.69</v>
      </c>
      <c r="I935" s="2" t="b">
        <v>1</v>
      </c>
      <c r="J935" s="2" t="s">
        <v>2168</v>
      </c>
      <c r="K935" s="8">
        <v>0.9674</v>
      </c>
      <c r="M935" s="9">
        <v>4719.54</v>
      </c>
      <c r="N935" s="10"/>
    </row>
    <row r="936">
      <c r="B936" s="4" t="s">
        <v>2169</v>
      </c>
      <c r="C936" s="4" t="s">
        <v>1626</v>
      </c>
      <c r="D936" s="102" t="s">
        <v>1071</v>
      </c>
      <c r="E936" s="4" t="s">
        <v>215</v>
      </c>
      <c r="F936" s="5">
        <v>1.0</v>
      </c>
      <c r="G936" s="6">
        <v>1.0</v>
      </c>
      <c r="H936" s="7">
        <v>242699.8</v>
      </c>
      <c r="I936" s="2" t="b">
        <v>1</v>
      </c>
      <c r="J936" s="2" t="s">
        <v>2170</v>
      </c>
      <c r="K936" s="8">
        <v>1.0</v>
      </c>
      <c r="M936" s="9">
        <v>1.0</v>
      </c>
      <c r="N936" s="10"/>
    </row>
    <row r="937">
      <c r="B937" s="4" t="s">
        <v>2171</v>
      </c>
      <c r="C937" s="4" t="s">
        <v>1626</v>
      </c>
      <c r="D937" s="102" t="s">
        <v>1071</v>
      </c>
      <c r="E937" s="4" t="s">
        <v>220</v>
      </c>
      <c r="F937" s="5">
        <v>1.0</v>
      </c>
      <c r="G937" s="6">
        <v>33214.4</v>
      </c>
      <c r="H937" s="7">
        <v>47721.87</v>
      </c>
      <c r="I937" s="2" t="b">
        <v>1</v>
      </c>
      <c r="J937" s="2" t="s">
        <v>2172</v>
      </c>
      <c r="K937" s="8">
        <v>1.0</v>
      </c>
      <c r="M937" s="9">
        <v>1.0</v>
      </c>
      <c r="N937" s="10"/>
    </row>
    <row r="938">
      <c r="B938" s="4" t="s">
        <v>2173</v>
      </c>
      <c r="C938" s="4" t="s">
        <v>1626</v>
      </c>
      <c r="D938" s="102" t="s">
        <v>1071</v>
      </c>
      <c r="E938" s="4" t="s">
        <v>224</v>
      </c>
      <c r="F938" s="5">
        <v>1.0</v>
      </c>
      <c r="G938" s="6">
        <v>1.0</v>
      </c>
      <c r="H938" s="7">
        <v>231791.94</v>
      </c>
      <c r="I938" s="2" t="b">
        <v>1</v>
      </c>
      <c r="J938" s="2" t="s">
        <v>2174</v>
      </c>
      <c r="K938" s="8">
        <v>0.7089</v>
      </c>
      <c r="M938" s="9">
        <v>30117.44</v>
      </c>
      <c r="N938" s="10"/>
    </row>
    <row r="939">
      <c r="B939" s="4" t="s">
        <v>2175</v>
      </c>
      <c r="C939" s="4" t="s">
        <v>1626</v>
      </c>
      <c r="D939" s="102" t="s">
        <v>1071</v>
      </c>
      <c r="E939" s="4" t="s">
        <v>228</v>
      </c>
      <c r="F939" s="5">
        <v>1.0</v>
      </c>
      <c r="G939" s="6">
        <v>3272.0</v>
      </c>
      <c r="H939" s="7">
        <v>34087.05</v>
      </c>
      <c r="I939" s="2" t="b">
        <v>1</v>
      </c>
      <c r="J939" s="2" t="s">
        <v>2176</v>
      </c>
      <c r="K939" s="8">
        <v>1.0</v>
      </c>
      <c r="M939" s="9">
        <v>1.0</v>
      </c>
      <c r="N939" s="10"/>
    </row>
    <row r="940">
      <c r="B940" s="4" t="s">
        <v>2177</v>
      </c>
      <c r="C940" s="4" t="s">
        <v>1626</v>
      </c>
      <c r="D940" s="102" t="s">
        <v>1071</v>
      </c>
      <c r="E940" s="4" t="s">
        <v>233</v>
      </c>
      <c r="F940" s="5">
        <v>1.0</v>
      </c>
      <c r="G940" s="6">
        <v>1.0</v>
      </c>
      <c r="H940" s="7">
        <v>21815.71</v>
      </c>
      <c r="I940" s="2" t="b">
        <v>1</v>
      </c>
      <c r="J940" s="2" t="s">
        <v>2178</v>
      </c>
      <c r="K940" s="8">
        <v>1.0</v>
      </c>
      <c r="M940" s="9">
        <v>1.0</v>
      </c>
      <c r="N940" s="10"/>
    </row>
    <row r="941">
      <c r="B941" s="4" t="s">
        <v>2179</v>
      </c>
      <c r="C941" s="4" t="s">
        <v>1626</v>
      </c>
      <c r="D941" s="102" t="s">
        <v>1071</v>
      </c>
      <c r="E941" s="4" t="s">
        <v>236</v>
      </c>
      <c r="F941" s="5">
        <v>1.0</v>
      </c>
      <c r="G941" s="6">
        <v>4188.8</v>
      </c>
      <c r="H941" s="7">
        <v>43631.42</v>
      </c>
      <c r="I941" s="2" t="b">
        <v>1</v>
      </c>
      <c r="J941" s="2" t="s">
        <v>2180</v>
      </c>
      <c r="K941" s="8">
        <v>1.0</v>
      </c>
      <c r="M941" s="9">
        <v>1.0</v>
      </c>
      <c r="N941" s="10"/>
    </row>
    <row r="942">
      <c r="B942" s="4" t="s">
        <v>2181</v>
      </c>
      <c r="C942" s="4" t="s">
        <v>1626</v>
      </c>
      <c r="D942" s="102" t="s">
        <v>1071</v>
      </c>
      <c r="E942" s="4" t="s">
        <v>240</v>
      </c>
      <c r="F942" s="5">
        <v>1.0</v>
      </c>
      <c r="G942" s="6">
        <v>1.0</v>
      </c>
      <c r="H942" s="7">
        <v>886263.3</v>
      </c>
      <c r="I942" s="2" t="b">
        <v>1</v>
      </c>
      <c r="J942" s="2" t="s">
        <v>2182</v>
      </c>
      <c r="K942" s="8">
        <v>0.825</v>
      </c>
      <c r="M942" s="9">
        <v>12065.46</v>
      </c>
      <c r="N942" s="10"/>
    </row>
    <row r="943">
      <c r="B943" s="4" t="s">
        <v>2183</v>
      </c>
      <c r="C943" s="4" t="s">
        <v>1626</v>
      </c>
      <c r="D943" s="102" t="s">
        <v>1071</v>
      </c>
      <c r="E943" s="4" t="s">
        <v>243</v>
      </c>
      <c r="F943" s="5">
        <v>1.0</v>
      </c>
      <c r="G943" s="6">
        <v>6283.2</v>
      </c>
      <c r="H943" s="7">
        <v>65447.14</v>
      </c>
      <c r="I943" s="2" t="b">
        <v>1</v>
      </c>
      <c r="J943" s="2" t="s">
        <v>2023</v>
      </c>
      <c r="K943" s="8">
        <v>1.0</v>
      </c>
      <c r="M943" s="9">
        <v>1.0</v>
      </c>
      <c r="N943" s="10"/>
    </row>
    <row r="944">
      <c r="B944" s="4" t="s">
        <v>2184</v>
      </c>
      <c r="C944" s="4" t="s">
        <v>1626</v>
      </c>
      <c r="D944" s="102" t="s">
        <v>1071</v>
      </c>
      <c r="E944" s="4" t="s">
        <v>245</v>
      </c>
      <c r="F944" s="5">
        <v>1.0</v>
      </c>
      <c r="G944" s="6">
        <v>29451.2</v>
      </c>
      <c r="H944" s="7">
        <v>1227133.8</v>
      </c>
      <c r="I944" s="2" t="b">
        <v>1</v>
      </c>
      <c r="J944" s="2" t="s">
        <v>2185</v>
      </c>
      <c r="K944" s="8">
        <v>0.4399</v>
      </c>
      <c r="M944" s="9">
        <v>27600.19</v>
      </c>
      <c r="N944" s="10"/>
    </row>
    <row r="945">
      <c r="B945" s="4" t="s">
        <v>2186</v>
      </c>
      <c r="C945" s="4" t="s">
        <v>1626</v>
      </c>
      <c r="D945" s="102" t="s">
        <v>1071</v>
      </c>
      <c r="E945" s="4" t="s">
        <v>249</v>
      </c>
      <c r="F945" s="5">
        <v>1.0</v>
      </c>
      <c r="G945" s="6">
        <v>98170.4</v>
      </c>
      <c r="H945" s="7">
        <v>1022611.5</v>
      </c>
      <c r="I945" s="2" t="b">
        <v>1</v>
      </c>
      <c r="J945" s="2" t="s">
        <v>2187</v>
      </c>
      <c r="K945" s="8">
        <v>0.9588</v>
      </c>
      <c r="M945" s="9">
        <v>13599.42</v>
      </c>
      <c r="N945" s="10"/>
    </row>
    <row r="946">
      <c r="B946" s="4" t="s">
        <v>2188</v>
      </c>
      <c r="C946" s="4" t="s">
        <v>1626</v>
      </c>
      <c r="D946" s="102" t="s">
        <v>1071</v>
      </c>
      <c r="E946" s="4" t="s">
        <v>254</v>
      </c>
      <c r="F946" s="5">
        <v>1.0</v>
      </c>
      <c r="G946" s="6">
        <v>1.0</v>
      </c>
      <c r="H946" s="7">
        <v>61356.69</v>
      </c>
      <c r="I946" s="2" t="b">
        <v>1</v>
      </c>
      <c r="J946" s="2" t="s">
        <v>2189</v>
      </c>
      <c r="K946" s="8">
        <v>1.0</v>
      </c>
      <c r="M946" s="9">
        <v>1.0</v>
      </c>
      <c r="N946" s="10"/>
    </row>
    <row r="947">
      <c r="B947" s="4" t="s">
        <v>2190</v>
      </c>
      <c r="C947" s="4" t="s">
        <v>1626</v>
      </c>
      <c r="D947" s="102" t="s">
        <v>1071</v>
      </c>
      <c r="E947" s="4" t="s">
        <v>259</v>
      </c>
      <c r="F947" s="5">
        <v>1.0</v>
      </c>
      <c r="G947" s="6">
        <v>17452.8</v>
      </c>
      <c r="H947" s="7">
        <v>54539.28</v>
      </c>
      <c r="I947" s="2" t="b">
        <v>1</v>
      </c>
      <c r="J947" s="2" t="s">
        <v>2191</v>
      </c>
      <c r="K947" s="8">
        <v>0.7575</v>
      </c>
      <c r="M947" s="9">
        <v>12470.33</v>
      </c>
      <c r="N947" s="10"/>
    </row>
    <row r="948">
      <c r="B948" s="4" t="s">
        <v>2192</v>
      </c>
      <c r="C948" s="4" t="s">
        <v>1626</v>
      </c>
      <c r="D948" s="102" t="s">
        <v>1071</v>
      </c>
      <c r="E948" s="4" t="s">
        <v>262</v>
      </c>
      <c r="F948" s="5">
        <v>1.0</v>
      </c>
      <c r="G948" s="6">
        <v>1.0</v>
      </c>
      <c r="H948" s="7">
        <v>1636178.4</v>
      </c>
      <c r="I948" s="2" t="b">
        <v>1</v>
      </c>
      <c r="J948" s="2" t="s">
        <v>2193</v>
      </c>
      <c r="K948" s="8">
        <v>0.7854</v>
      </c>
      <c r="M948" s="9">
        <v>20471.11</v>
      </c>
      <c r="N948" s="10"/>
    </row>
    <row r="949">
      <c r="B949" s="4" t="s">
        <v>2194</v>
      </c>
      <c r="C949" s="4" t="s">
        <v>1626</v>
      </c>
      <c r="D949" s="102" t="s">
        <v>1071</v>
      </c>
      <c r="E949" s="4" t="s">
        <v>265</v>
      </c>
      <c r="F949" s="5">
        <v>1.0</v>
      </c>
      <c r="G949" s="6">
        <v>1.0</v>
      </c>
      <c r="H949" s="7">
        <v>218157.12</v>
      </c>
      <c r="I949" s="2" t="b">
        <v>1</v>
      </c>
      <c r="J949" s="2" t="s">
        <v>2195</v>
      </c>
      <c r="K949" s="8">
        <v>0.6066</v>
      </c>
      <c r="M949" s="9">
        <v>2776.67</v>
      </c>
      <c r="N949" s="10"/>
    </row>
    <row r="950">
      <c r="B950" s="4" t="s">
        <v>2196</v>
      </c>
      <c r="C950" s="4" t="s">
        <v>1626</v>
      </c>
      <c r="D950" s="102" t="s">
        <v>1071</v>
      </c>
      <c r="E950" s="4" t="s">
        <v>267</v>
      </c>
      <c r="F950" s="5">
        <v>1.0</v>
      </c>
      <c r="G950" s="6">
        <v>1.0</v>
      </c>
      <c r="H950" s="7">
        <v>250880.69</v>
      </c>
      <c r="I950" s="2" t="b">
        <v>1</v>
      </c>
      <c r="J950" s="2" t="s">
        <v>2197</v>
      </c>
      <c r="K950" s="8">
        <v>0.9998</v>
      </c>
      <c r="M950" s="9">
        <v>1.0</v>
      </c>
      <c r="N950" s="10"/>
    </row>
    <row r="951">
      <c r="B951" s="4" t="s">
        <v>2198</v>
      </c>
      <c r="C951" s="4" t="s">
        <v>1626</v>
      </c>
      <c r="D951" s="102" t="s">
        <v>1071</v>
      </c>
      <c r="E951" s="4" t="s">
        <v>271</v>
      </c>
      <c r="F951" s="5">
        <v>1.0</v>
      </c>
      <c r="G951" s="6">
        <v>117804.8</v>
      </c>
      <c r="H951" s="7">
        <v>1227133.8</v>
      </c>
      <c r="I951" s="2" t="b">
        <v>1</v>
      </c>
      <c r="J951" s="2" t="s">
        <v>2199</v>
      </c>
      <c r="K951" s="8">
        <v>0.5787</v>
      </c>
      <c r="M951" s="9">
        <v>1699.43</v>
      </c>
      <c r="N951" s="10"/>
    </row>
    <row r="952">
      <c r="B952" s="4" t="s">
        <v>2200</v>
      </c>
      <c r="C952" s="4" t="s">
        <v>1626</v>
      </c>
      <c r="D952" s="102" t="s">
        <v>1071</v>
      </c>
      <c r="E952" s="4" t="s">
        <v>275</v>
      </c>
      <c r="F952" s="5">
        <v>1.0</v>
      </c>
      <c r="G952" s="6">
        <v>45158.4</v>
      </c>
      <c r="H952" s="7">
        <v>282240.77</v>
      </c>
      <c r="I952" s="2" t="b">
        <v>1</v>
      </c>
      <c r="J952" s="2" t="s">
        <v>2201</v>
      </c>
      <c r="K952" s="8">
        <v>0.5719</v>
      </c>
      <c r="M952" s="9">
        <v>1186.82</v>
      </c>
      <c r="N952" s="10"/>
    </row>
    <row r="953">
      <c r="B953" s="4" t="s">
        <v>2202</v>
      </c>
      <c r="C953" s="4" t="s">
        <v>1626</v>
      </c>
      <c r="D953" s="102" t="s">
        <v>1071</v>
      </c>
      <c r="E953" s="4" t="s">
        <v>278</v>
      </c>
      <c r="F953" s="5">
        <v>1.0</v>
      </c>
      <c r="G953" s="6">
        <v>1.0</v>
      </c>
      <c r="H953" s="7">
        <v>231791.94</v>
      </c>
      <c r="I953" s="2" t="b">
        <v>1</v>
      </c>
      <c r="J953" s="2" t="s">
        <v>2203</v>
      </c>
      <c r="K953" s="8">
        <v>0.9934</v>
      </c>
      <c r="M953" s="9">
        <v>673.71</v>
      </c>
      <c r="N953" s="10"/>
    </row>
    <row r="954">
      <c r="B954" s="4" t="s">
        <v>2204</v>
      </c>
      <c r="C954" s="4" t="s">
        <v>1626</v>
      </c>
      <c r="D954" s="102" t="s">
        <v>1071</v>
      </c>
      <c r="E954" s="4" t="s">
        <v>283</v>
      </c>
      <c r="F954" s="5">
        <v>1.0</v>
      </c>
      <c r="G954" s="6">
        <v>27924.0</v>
      </c>
      <c r="H954" s="7">
        <v>87262.85</v>
      </c>
      <c r="I954" s="2" t="b">
        <v>1</v>
      </c>
      <c r="J954" s="2" t="s">
        <v>2205</v>
      </c>
      <c r="K954" s="8">
        <v>1.0</v>
      </c>
      <c r="M954" s="9">
        <v>1.0</v>
      </c>
      <c r="N954" s="10"/>
    </row>
    <row r="955">
      <c r="B955" s="4" t="s">
        <v>2206</v>
      </c>
      <c r="C955" s="4" t="s">
        <v>1626</v>
      </c>
      <c r="D955" s="102" t="s">
        <v>1071</v>
      </c>
      <c r="E955" s="4" t="s">
        <v>287</v>
      </c>
      <c r="F955" s="5">
        <v>1.0</v>
      </c>
      <c r="G955" s="6">
        <v>1.0</v>
      </c>
      <c r="H955" s="7">
        <v>85899.37</v>
      </c>
      <c r="I955" s="2" t="b">
        <v>1</v>
      </c>
      <c r="J955" s="2" t="s">
        <v>2207</v>
      </c>
      <c r="K955" s="8">
        <v>0.6133</v>
      </c>
      <c r="M955" s="9">
        <v>41038.2</v>
      </c>
      <c r="N955" s="10"/>
    </row>
    <row r="956">
      <c r="B956" s="4" t="s">
        <v>2208</v>
      </c>
      <c r="C956" s="4" t="s">
        <v>1626</v>
      </c>
      <c r="D956" s="102" t="s">
        <v>1071</v>
      </c>
      <c r="E956" s="4" t="s">
        <v>291</v>
      </c>
      <c r="F956" s="5">
        <v>1.0</v>
      </c>
      <c r="G956" s="6">
        <v>8508.0</v>
      </c>
      <c r="H956" s="7">
        <v>88626.33</v>
      </c>
      <c r="I956" s="2" t="b">
        <v>1</v>
      </c>
      <c r="J956" s="2" t="s">
        <v>2209</v>
      </c>
      <c r="K956" s="8">
        <v>0.9999</v>
      </c>
      <c r="M956" s="9">
        <v>1.0</v>
      </c>
      <c r="N956" s="10"/>
    </row>
    <row r="957">
      <c r="B957" s="4" t="s">
        <v>2210</v>
      </c>
      <c r="C957" s="4" t="s">
        <v>1626</v>
      </c>
      <c r="D957" s="102" t="s">
        <v>1071</v>
      </c>
      <c r="E957" s="4" t="s">
        <v>295</v>
      </c>
      <c r="F957" s="5">
        <v>1.0</v>
      </c>
      <c r="G957" s="6">
        <v>1.0</v>
      </c>
      <c r="H957" s="7">
        <v>85899.37</v>
      </c>
      <c r="I957" s="2" t="b">
        <v>1</v>
      </c>
      <c r="J957" s="2" t="s">
        <v>2211</v>
      </c>
      <c r="K957" s="8">
        <v>0.8901</v>
      </c>
      <c r="M957" s="9">
        <v>4930.65</v>
      </c>
      <c r="N957" s="10"/>
    </row>
    <row r="958">
      <c r="B958" s="4" t="s">
        <v>2212</v>
      </c>
      <c r="C958" s="4" t="s">
        <v>1626</v>
      </c>
      <c r="D958" s="102" t="s">
        <v>1071</v>
      </c>
      <c r="E958" s="4" t="s">
        <v>298</v>
      </c>
      <c r="F958" s="5">
        <v>1.0</v>
      </c>
      <c r="G958" s="6">
        <v>1.0</v>
      </c>
      <c r="H958" s="7">
        <v>197704.89</v>
      </c>
      <c r="I958" s="2" t="b">
        <v>1</v>
      </c>
      <c r="J958" s="2" t="s">
        <v>2213</v>
      </c>
      <c r="K958" s="8">
        <v>0.9545</v>
      </c>
      <c r="M958" s="9">
        <v>10304.01</v>
      </c>
      <c r="N958" s="10"/>
    </row>
    <row r="959">
      <c r="B959" s="4" t="s">
        <v>2214</v>
      </c>
      <c r="C959" s="4" t="s">
        <v>1626</v>
      </c>
      <c r="D959" s="102" t="s">
        <v>1071</v>
      </c>
      <c r="E959" s="4" t="s">
        <v>302</v>
      </c>
      <c r="F959" s="5">
        <v>1.0</v>
      </c>
      <c r="G959" s="6">
        <v>54975.2</v>
      </c>
      <c r="H959" s="7">
        <v>572662.44</v>
      </c>
      <c r="I959" s="2" t="b">
        <v>1</v>
      </c>
      <c r="J959" s="2" t="s">
        <v>2215</v>
      </c>
      <c r="K959" s="8">
        <v>1.0</v>
      </c>
      <c r="M959" s="9">
        <v>1.0</v>
      </c>
      <c r="N959" s="10"/>
    </row>
    <row r="960">
      <c r="B960" s="4" t="s">
        <v>2216</v>
      </c>
      <c r="C960" s="4" t="s">
        <v>1626</v>
      </c>
      <c r="D960" s="102" t="s">
        <v>1071</v>
      </c>
      <c r="E960" s="4" t="s">
        <v>305</v>
      </c>
      <c r="F960" s="5">
        <v>1.0</v>
      </c>
      <c r="G960" s="6">
        <v>124349.6</v>
      </c>
      <c r="H960" s="7">
        <v>518123.16</v>
      </c>
      <c r="I960" s="2" t="b">
        <v>1</v>
      </c>
      <c r="J960" s="2" t="s">
        <v>2217</v>
      </c>
      <c r="K960" s="8">
        <v>1.0</v>
      </c>
      <c r="M960" s="9">
        <v>1.0</v>
      </c>
      <c r="N960" s="10"/>
    </row>
    <row r="961">
      <c r="B961" s="4" t="s">
        <v>2218</v>
      </c>
      <c r="C961" s="4" t="s">
        <v>1626</v>
      </c>
      <c r="D961" s="102" t="s">
        <v>1071</v>
      </c>
      <c r="E961" s="4" t="s">
        <v>309</v>
      </c>
      <c r="F961" s="5">
        <v>1.0</v>
      </c>
      <c r="G961" s="6">
        <v>19372.0</v>
      </c>
      <c r="H961" s="7">
        <v>201795.34</v>
      </c>
      <c r="I961" s="2" t="b">
        <v>1</v>
      </c>
      <c r="J961" s="2" t="s">
        <v>1383</v>
      </c>
      <c r="K961" s="8">
        <v>1.0</v>
      </c>
      <c r="M961" s="9">
        <v>1.0</v>
      </c>
      <c r="N961" s="10"/>
    </row>
    <row r="962">
      <c r="B962" s="4" t="s">
        <v>2219</v>
      </c>
      <c r="C962" s="4" t="s">
        <v>1626</v>
      </c>
      <c r="D962" s="102" t="s">
        <v>1071</v>
      </c>
      <c r="E962" s="4" t="s">
        <v>313</v>
      </c>
      <c r="F962" s="5">
        <v>1.0</v>
      </c>
      <c r="G962" s="6">
        <v>1.0</v>
      </c>
      <c r="H962" s="7">
        <v>299966.04</v>
      </c>
      <c r="I962" s="2" t="b">
        <v>1</v>
      </c>
      <c r="J962" s="2" t="s">
        <v>1383</v>
      </c>
      <c r="K962" s="8">
        <v>1.0</v>
      </c>
      <c r="M962" s="9">
        <v>1.0</v>
      </c>
      <c r="N962" s="10"/>
    </row>
    <row r="963">
      <c r="B963" s="4" t="s">
        <v>2220</v>
      </c>
      <c r="C963" s="4" t="s">
        <v>1626</v>
      </c>
      <c r="D963" s="102" t="s">
        <v>1071</v>
      </c>
      <c r="E963" s="4" t="s">
        <v>317</v>
      </c>
      <c r="F963" s="5">
        <v>1.0</v>
      </c>
      <c r="G963" s="6">
        <v>1.0</v>
      </c>
      <c r="H963" s="7">
        <v>436314.24</v>
      </c>
      <c r="I963" s="2" t="b">
        <v>1</v>
      </c>
      <c r="J963" s="2" t="s">
        <v>1385</v>
      </c>
      <c r="K963" s="8">
        <v>1.0</v>
      </c>
      <c r="M963" s="9">
        <v>1.0</v>
      </c>
      <c r="N963" s="10"/>
    </row>
    <row r="964">
      <c r="B964" s="4" t="s">
        <v>2221</v>
      </c>
      <c r="C964" s="4" t="s">
        <v>1626</v>
      </c>
      <c r="D964" s="102" t="s">
        <v>1071</v>
      </c>
      <c r="E964" s="4" t="s">
        <v>321</v>
      </c>
      <c r="F964" s="5">
        <v>1.0</v>
      </c>
      <c r="G964" s="6">
        <v>1.0</v>
      </c>
      <c r="H964" s="7">
        <v>463583.88</v>
      </c>
      <c r="I964" s="2" t="b">
        <v>1</v>
      </c>
      <c r="J964" s="2" t="s">
        <v>2222</v>
      </c>
      <c r="K964" s="8">
        <v>0.8874</v>
      </c>
      <c r="M964" s="9">
        <v>3648.36</v>
      </c>
      <c r="N964" s="10"/>
    </row>
    <row r="965">
      <c r="B965" s="4" t="s">
        <v>2223</v>
      </c>
      <c r="C965" s="4" t="s">
        <v>1626</v>
      </c>
      <c r="D965" s="102" t="s">
        <v>1071</v>
      </c>
      <c r="E965" s="4" t="s">
        <v>324</v>
      </c>
      <c r="F965" s="5">
        <v>1.0</v>
      </c>
      <c r="G965" s="6">
        <v>37086.4</v>
      </c>
      <c r="H965" s="7">
        <v>231791.94</v>
      </c>
      <c r="I965" s="2" t="b">
        <v>1</v>
      </c>
      <c r="J965" s="2" t="s">
        <v>2224</v>
      </c>
      <c r="K965" s="8">
        <v>0.9805</v>
      </c>
      <c r="M965" s="9">
        <v>1699.43</v>
      </c>
      <c r="N965" s="10"/>
    </row>
    <row r="966">
      <c r="B966" s="4" t="s">
        <v>2225</v>
      </c>
      <c r="C966" s="4" t="s">
        <v>1626</v>
      </c>
      <c r="D966" s="102" t="s">
        <v>1071</v>
      </c>
      <c r="E966" s="4" t="s">
        <v>328</v>
      </c>
      <c r="F966" s="5">
        <v>1.0</v>
      </c>
      <c r="G966" s="6">
        <v>28360.8</v>
      </c>
      <c r="H966" s="7">
        <v>70901.06</v>
      </c>
      <c r="I966" s="2" t="b">
        <v>1</v>
      </c>
      <c r="J966" s="2" t="s">
        <v>2226</v>
      </c>
      <c r="K966" s="8">
        <v>0.5503</v>
      </c>
      <c r="M966" s="9">
        <v>16265.68</v>
      </c>
      <c r="N966" s="10"/>
    </row>
    <row r="967">
      <c r="B967" s="4" t="s">
        <v>2227</v>
      </c>
      <c r="C967" s="4" t="s">
        <v>1626</v>
      </c>
      <c r="D967" s="102" t="s">
        <v>1071</v>
      </c>
      <c r="E967" s="4" t="s">
        <v>332</v>
      </c>
      <c r="F967" s="5">
        <v>1.0</v>
      </c>
      <c r="G967" s="6">
        <v>24673.6</v>
      </c>
      <c r="H967" s="7">
        <v>35450.53</v>
      </c>
      <c r="I967" s="2" t="b">
        <v>1</v>
      </c>
      <c r="J967" s="2" t="s">
        <v>2228</v>
      </c>
      <c r="K967" s="8">
        <v>0.9999</v>
      </c>
      <c r="M967" s="9">
        <v>1.0</v>
      </c>
      <c r="N967" s="10"/>
    </row>
    <row r="968">
      <c r="B968" s="4" t="s">
        <v>2229</v>
      </c>
      <c r="C968" s="4" t="s">
        <v>1626</v>
      </c>
      <c r="D968" s="102" t="s">
        <v>1071</v>
      </c>
      <c r="E968" s="4" t="s">
        <v>334</v>
      </c>
      <c r="F968" s="5">
        <v>1.0</v>
      </c>
      <c r="G968" s="6">
        <v>21837.6</v>
      </c>
      <c r="H968" s="7">
        <v>35450.53</v>
      </c>
      <c r="I968" s="2" t="b">
        <v>1</v>
      </c>
      <c r="J968" s="2" t="s">
        <v>2230</v>
      </c>
      <c r="K968" s="8">
        <v>1.0</v>
      </c>
      <c r="M968" s="9">
        <v>1.0</v>
      </c>
      <c r="N968" s="10"/>
    </row>
    <row r="969">
      <c r="B969" s="4" t="s">
        <v>2231</v>
      </c>
      <c r="C969" s="4" t="s">
        <v>1626</v>
      </c>
      <c r="D969" s="102" t="s">
        <v>1071</v>
      </c>
      <c r="E969" s="4" t="s">
        <v>337</v>
      </c>
      <c r="F969" s="5">
        <v>1.0</v>
      </c>
      <c r="G969" s="6">
        <v>1.0</v>
      </c>
      <c r="H969" s="7">
        <v>156800.43</v>
      </c>
      <c r="I969" s="2" t="b">
        <v>1</v>
      </c>
      <c r="J969" s="2" t="s">
        <v>2232</v>
      </c>
      <c r="K969" s="8">
        <v>0.9277</v>
      </c>
      <c r="M969" s="9">
        <v>32296.83</v>
      </c>
      <c r="N969" s="10"/>
    </row>
    <row r="970">
      <c r="B970" s="4" t="s">
        <v>2233</v>
      </c>
      <c r="C970" s="4" t="s">
        <v>1626</v>
      </c>
      <c r="D970" s="102" t="s">
        <v>1071</v>
      </c>
      <c r="E970" s="4" t="s">
        <v>340</v>
      </c>
      <c r="F970" s="5">
        <v>1.0</v>
      </c>
      <c r="G970" s="6">
        <v>9162.4</v>
      </c>
      <c r="H970" s="7">
        <v>95443.74</v>
      </c>
      <c r="I970" s="2" t="b">
        <v>1</v>
      </c>
      <c r="J970" s="2" t="s">
        <v>2234</v>
      </c>
      <c r="K970" s="8">
        <v>0.514</v>
      </c>
      <c r="M970" s="9">
        <v>39444.09</v>
      </c>
      <c r="N970" s="10"/>
    </row>
    <row r="971">
      <c r="B971" s="4" t="s">
        <v>2235</v>
      </c>
      <c r="C971" s="4" t="s">
        <v>1626</v>
      </c>
      <c r="D971" s="102" t="s">
        <v>1071</v>
      </c>
      <c r="E971" s="4" t="s">
        <v>344</v>
      </c>
      <c r="F971" s="5">
        <v>1.0</v>
      </c>
      <c r="G971" s="6">
        <v>2094.4</v>
      </c>
      <c r="H971" s="7">
        <v>21815.71</v>
      </c>
      <c r="I971" s="2" t="b">
        <v>1</v>
      </c>
      <c r="J971" s="2" t="s">
        <v>2236</v>
      </c>
      <c r="K971" s="8">
        <v>0.9606</v>
      </c>
      <c r="M971" s="9">
        <v>32575.31</v>
      </c>
      <c r="N971" s="10"/>
    </row>
    <row r="972">
      <c r="B972" s="4" t="s">
        <v>2237</v>
      </c>
      <c r="C972" s="4" t="s">
        <v>1626</v>
      </c>
      <c r="D972" s="102" t="s">
        <v>1071</v>
      </c>
      <c r="E972" s="4" t="s">
        <v>348</v>
      </c>
      <c r="F972" s="5">
        <v>1.0</v>
      </c>
      <c r="G972" s="6">
        <v>22252.0</v>
      </c>
      <c r="H972" s="7">
        <v>46358.39</v>
      </c>
      <c r="I972" s="2" t="b">
        <v>1</v>
      </c>
      <c r="J972" s="2" t="s">
        <v>2238</v>
      </c>
      <c r="K972" s="8">
        <v>1.0</v>
      </c>
      <c r="M972" s="9">
        <v>1.0</v>
      </c>
      <c r="N972" s="10"/>
    </row>
    <row r="973">
      <c r="B973" s="4" t="s">
        <v>2239</v>
      </c>
      <c r="C973" s="4" t="s">
        <v>1626</v>
      </c>
      <c r="D973" s="102" t="s">
        <v>1071</v>
      </c>
      <c r="E973" s="4" t="s">
        <v>351</v>
      </c>
      <c r="F973" s="5">
        <v>1.0</v>
      </c>
      <c r="G973" s="6">
        <v>9162.4</v>
      </c>
      <c r="H973" s="7">
        <v>95443.74</v>
      </c>
      <c r="I973" s="2" t="b">
        <v>1</v>
      </c>
      <c r="J973" s="2" t="s">
        <v>2240</v>
      </c>
      <c r="K973" s="8">
        <v>1.0</v>
      </c>
      <c r="M973" s="9">
        <v>1.0</v>
      </c>
      <c r="N973" s="10"/>
    </row>
    <row r="974">
      <c r="B974" s="4" t="s">
        <v>2241</v>
      </c>
      <c r="C974" s="4" t="s">
        <v>1626</v>
      </c>
      <c r="D974" s="102" t="s">
        <v>1071</v>
      </c>
      <c r="E974" s="4" t="s">
        <v>355</v>
      </c>
      <c r="F974" s="5">
        <v>1.0</v>
      </c>
      <c r="G974" s="6">
        <v>1374.4</v>
      </c>
      <c r="H974" s="7">
        <v>57266.24</v>
      </c>
      <c r="I974" s="2" t="b">
        <v>1</v>
      </c>
      <c r="J974" s="2" t="s">
        <v>2242</v>
      </c>
      <c r="K974" s="8">
        <v>0.8108</v>
      </c>
      <c r="M974" s="9">
        <v>3914.01</v>
      </c>
      <c r="N974" s="10"/>
    </row>
    <row r="975">
      <c r="B975" s="4" t="s">
        <v>2243</v>
      </c>
      <c r="C975" s="4" t="s">
        <v>1626</v>
      </c>
      <c r="D975" s="102" t="s">
        <v>1071</v>
      </c>
      <c r="E975" s="4" t="s">
        <v>358</v>
      </c>
      <c r="F975" s="5">
        <v>1.0</v>
      </c>
      <c r="G975" s="6">
        <v>6544.8</v>
      </c>
      <c r="H975" s="7">
        <v>16361.78</v>
      </c>
      <c r="I975" s="2" t="b">
        <v>1</v>
      </c>
      <c r="J975" s="2" t="s">
        <v>2244</v>
      </c>
      <c r="K975" s="8">
        <v>1.0</v>
      </c>
      <c r="M975" s="9">
        <v>1.0</v>
      </c>
      <c r="N975" s="10"/>
    </row>
    <row r="976">
      <c r="B976" s="4" t="s">
        <v>2245</v>
      </c>
      <c r="C976" s="4" t="s">
        <v>1626</v>
      </c>
      <c r="D976" s="102" t="s">
        <v>1071</v>
      </c>
      <c r="E976" s="4" t="s">
        <v>362</v>
      </c>
      <c r="F976" s="5">
        <v>1.0</v>
      </c>
      <c r="G976" s="6">
        <v>4232.0</v>
      </c>
      <c r="H976" s="7">
        <v>5453.93</v>
      </c>
      <c r="I976" s="2" t="b">
        <v>1</v>
      </c>
      <c r="J976" s="2" t="s">
        <v>2246</v>
      </c>
      <c r="K976" s="8">
        <v>0.4907</v>
      </c>
      <c r="M976" s="9">
        <v>22917.37</v>
      </c>
      <c r="N976" s="10"/>
    </row>
    <row r="977">
      <c r="B977" s="4" t="s">
        <v>2247</v>
      </c>
      <c r="C977" s="4" t="s">
        <v>1626</v>
      </c>
      <c r="D977" s="102" t="s">
        <v>1071</v>
      </c>
      <c r="E977" s="4" t="s">
        <v>365</v>
      </c>
      <c r="F977" s="5">
        <v>1.0</v>
      </c>
      <c r="G977" s="6">
        <v>22252.0</v>
      </c>
      <c r="H977" s="7">
        <v>46358.39</v>
      </c>
      <c r="I977" s="2" t="b">
        <v>1</v>
      </c>
      <c r="J977" s="2" t="s">
        <v>2248</v>
      </c>
      <c r="K977" s="8">
        <v>1.0</v>
      </c>
      <c r="M977" s="9">
        <v>1.0</v>
      </c>
      <c r="N977" s="10"/>
    </row>
    <row r="978">
      <c r="B978" s="4" t="s">
        <v>2249</v>
      </c>
      <c r="C978" s="4" t="s">
        <v>1626</v>
      </c>
      <c r="D978" s="102" t="s">
        <v>1071</v>
      </c>
      <c r="E978" s="4" t="s">
        <v>368</v>
      </c>
      <c r="F978" s="5">
        <v>1.0</v>
      </c>
      <c r="G978" s="6">
        <v>916.0</v>
      </c>
      <c r="H978" s="7">
        <v>38177.5</v>
      </c>
      <c r="I978" s="2" t="b">
        <v>1</v>
      </c>
      <c r="J978" s="2" t="s">
        <v>2250</v>
      </c>
      <c r="K978" s="8">
        <v>0.9998</v>
      </c>
      <c r="M978" s="9">
        <v>1.0</v>
      </c>
      <c r="N978" s="10"/>
    </row>
    <row r="979">
      <c r="B979" s="4" t="s">
        <v>2251</v>
      </c>
      <c r="C979" s="4" t="s">
        <v>1626</v>
      </c>
      <c r="D979" s="102" t="s">
        <v>1071</v>
      </c>
      <c r="E979" s="4" t="s">
        <v>372</v>
      </c>
      <c r="F979" s="5">
        <v>1.0</v>
      </c>
      <c r="G979" s="6">
        <v>9162.4</v>
      </c>
      <c r="H979" s="7">
        <v>57266.24</v>
      </c>
      <c r="I979" s="2" t="b">
        <v>1</v>
      </c>
      <c r="J979" s="2" t="s">
        <v>2252</v>
      </c>
      <c r="K979" s="8">
        <v>0.692</v>
      </c>
      <c r="M979" s="9">
        <v>2212.56</v>
      </c>
      <c r="N979" s="10"/>
    </row>
    <row r="980">
      <c r="B980" s="4" t="s">
        <v>2253</v>
      </c>
      <c r="C980" s="4" t="s">
        <v>1626</v>
      </c>
      <c r="D980" s="102" t="s">
        <v>1071</v>
      </c>
      <c r="E980" s="4" t="s">
        <v>375</v>
      </c>
      <c r="F980" s="5">
        <v>1.0</v>
      </c>
      <c r="G980" s="6">
        <v>16361.6</v>
      </c>
      <c r="H980" s="7">
        <v>40904.46</v>
      </c>
      <c r="I980" s="2" t="b">
        <v>1</v>
      </c>
      <c r="J980" s="2" t="s">
        <v>2254</v>
      </c>
      <c r="K980" s="8">
        <v>0.8079</v>
      </c>
      <c r="M980" s="9">
        <v>2469.12</v>
      </c>
      <c r="N980" s="10"/>
    </row>
    <row r="981">
      <c r="B981" s="4" t="s">
        <v>2255</v>
      </c>
      <c r="C981" s="4" t="s">
        <v>1626</v>
      </c>
      <c r="D981" s="102" t="s">
        <v>1071</v>
      </c>
      <c r="E981" s="4" t="s">
        <v>378</v>
      </c>
      <c r="F981" s="5">
        <v>1.0</v>
      </c>
      <c r="G981" s="6">
        <v>2617.6</v>
      </c>
      <c r="H981" s="7">
        <v>8180.89</v>
      </c>
      <c r="I981" s="2" t="b">
        <v>1</v>
      </c>
      <c r="J981" s="2" t="s">
        <v>2256</v>
      </c>
      <c r="K981" s="8">
        <v>0.8781</v>
      </c>
      <c r="M981" s="9">
        <v>4777.12</v>
      </c>
      <c r="N981" s="10"/>
    </row>
    <row r="982">
      <c r="B982" s="4" t="s">
        <v>2257</v>
      </c>
      <c r="C982" s="4" t="s">
        <v>1626</v>
      </c>
      <c r="D982" s="102" t="s">
        <v>1071</v>
      </c>
      <c r="E982" s="4" t="s">
        <v>382</v>
      </c>
      <c r="F982" s="5">
        <v>1.0</v>
      </c>
      <c r="G982" s="6">
        <v>1963.2</v>
      </c>
      <c r="H982" s="7">
        <v>12271.34</v>
      </c>
      <c r="I982" s="2" t="b">
        <v>1</v>
      </c>
      <c r="J982" s="2" t="s">
        <v>2258</v>
      </c>
      <c r="K982" s="8">
        <v>0.9802</v>
      </c>
      <c r="M982" s="9">
        <v>15496.0</v>
      </c>
      <c r="N982" s="10"/>
    </row>
    <row r="983">
      <c r="B983" s="4" t="s">
        <v>2259</v>
      </c>
      <c r="C983" s="4" t="s">
        <v>1626</v>
      </c>
      <c r="D983" s="102" t="s">
        <v>1071</v>
      </c>
      <c r="E983" s="4" t="s">
        <v>389</v>
      </c>
      <c r="F983" s="5">
        <v>1.0</v>
      </c>
      <c r="G983" s="6">
        <v>9816.8</v>
      </c>
      <c r="H983" s="7">
        <v>40904.46</v>
      </c>
      <c r="I983" s="2" t="b">
        <v>1</v>
      </c>
      <c r="J983" s="2" t="s">
        <v>2260</v>
      </c>
      <c r="K983" s="8">
        <v>0.695</v>
      </c>
      <c r="M983" s="9">
        <v>23258.63</v>
      </c>
      <c r="N983" s="10"/>
    </row>
    <row r="984">
      <c r="B984" s="4" t="s">
        <v>2261</v>
      </c>
      <c r="C984" s="4" t="s">
        <v>1626</v>
      </c>
      <c r="D984" s="102" t="s">
        <v>1071</v>
      </c>
      <c r="E984" s="4" t="s">
        <v>395</v>
      </c>
      <c r="F984" s="5">
        <v>1.0</v>
      </c>
      <c r="G984" s="6">
        <v>1.0</v>
      </c>
      <c r="H984" s="7">
        <v>57266.24</v>
      </c>
      <c r="I984" s="2" t="b">
        <v>1</v>
      </c>
      <c r="J984" s="2" t="s">
        <v>2262</v>
      </c>
      <c r="K984" s="8">
        <v>0.6471</v>
      </c>
      <c r="M984" s="9">
        <v>4982.17</v>
      </c>
      <c r="N984" s="10"/>
    </row>
    <row r="985">
      <c r="B985" s="4" t="s">
        <v>2263</v>
      </c>
      <c r="C985" s="4" t="s">
        <v>1626</v>
      </c>
      <c r="D985" s="102" t="s">
        <v>1071</v>
      </c>
      <c r="E985" s="4" t="s">
        <v>399</v>
      </c>
      <c r="F985" s="5">
        <v>1.0</v>
      </c>
      <c r="G985" s="6">
        <v>1.0</v>
      </c>
      <c r="H985" s="7">
        <v>186797.03</v>
      </c>
      <c r="I985" s="2" t="b">
        <v>1</v>
      </c>
      <c r="J985" s="2" t="s">
        <v>2056</v>
      </c>
      <c r="K985" s="8">
        <v>0.9999</v>
      </c>
      <c r="M985" s="9">
        <v>1.0</v>
      </c>
      <c r="N985" s="10"/>
    </row>
    <row r="986">
      <c r="B986" s="4" t="s">
        <v>2264</v>
      </c>
      <c r="C986" s="4" t="s">
        <v>1626</v>
      </c>
      <c r="D986" s="102" t="s">
        <v>1071</v>
      </c>
      <c r="E986" s="4" t="s">
        <v>402</v>
      </c>
      <c r="F986" s="5">
        <v>1.0</v>
      </c>
      <c r="G986" s="6">
        <v>1.0</v>
      </c>
      <c r="H986" s="7">
        <v>156800.43</v>
      </c>
      <c r="I986" s="2" t="b">
        <v>1</v>
      </c>
      <c r="J986" s="2" t="s">
        <v>2265</v>
      </c>
      <c r="K986" s="8">
        <v>0.8989</v>
      </c>
      <c r="M986" s="9">
        <v>5289.73</v>
      </c>
      <c r="N986" s="10"/>
    </row>
    <row r="987">
      <c r="B987" s="4" t="s">
        <v>2266</v>
      </c>
      <c r="C987" s="4" t="s">
        <v>1626</v>
      </c>
      <c r="D987" s="102" t="s">
        <v>1071</v>
      </c>
      <c r="E987" s="4" t="s">
        <v>407</v>
      </c>
      <c r="F987" s="5">
        <v>1.0</v>
      </c>
      <c r="G987" s="6">
        <v>31414.4</v>
      </c>
      <c r="H987" s="7">
        <v>327235.68</v>
      </c>
      <c r="I987" s="2" t="b">
        <v>1</v>
      </c>
      <c r="J987" s="2" t="s">
        <v>2267</v>
      </c>
      <c r="K987" s="8">
        <v>0.5837</v>
      </c>
      <c r="M987" s="9">
        <v>20830.19</v>
      </c>
      <c r="N987" s="10"/>
    </row>
    <row r="988">
      <c r="B988" s="4" t="s">
        <v>2268</v>
      </c>
      <c r="C988" s="4" t="s">
        <v>1626</v>
      </c>
      <c r="D988" s="102" t="s">
        <v>1071</v>
      </c>
      <c r="E988" s="4" t="s">
        <v>412</v>
      </c>
      <c r="F988" s="5">
        <v>1.0</v>
      </c>
      <c r="G988" s="6">
        <v>1.0</v>
      </c>
      <c r="H988" s="7">
        <v>65447.14</v>
      </c>
      <c r="I988" s="2" t="b">
        <v>1</v>
      </c>
      <c r="J988" s="2" t="s">
        <v>2269</v>
      </c>
      <c r="K988" s="8">
        <v>0.8013</v>
      </c>
      <c r="M988" s="9">
        <v>19906.99</v>
      </c>
      <c r="N988" s="10"/>
    </row>
    <row r="989">
      <c r="B989" s="4" t="s">
        <v>2270</v>
      </c>
      <c r="C989" s="4" t="s">
        <v>1626</v>
      </c>
      <c r="D989" s="102" t="s">
        <v>1071</v>
      </c>
      <c r="E989" s="4" t="s">
        <v>416</v>
      </c>
      <c r="F989" s="5">
        <v>1.0</v>
      </c>
      <c r="G989" s="6">
        <v>1.0</v>
      </c>
      <c r="H989" s="7">
        <v>32723.57</v>
      </c>
      <c r="I989" s="2" t="b">
        <v>1</v>
      </c>
      <c r="J989" s="2" t="s">
        <v>1433</v>
      </c>
      <c r="K989" s="8">
        <v>1.0</v>
      </c>
      <c r="M989" s="9">
        <v>1.0</v>
      </c>
      <c r="N989" s="10"/>
    </row>
    <row r="990">
      <c r="B990" s="4" t="s">
        <v>2271</v>
      </c>
      <c r="C990" s="4" t="s">
        <v>1626</v>
      </c>
      <c r="D990" s="102" t="s">
        <v>1071</v>
      </c>
      <c r="E990" s="4" t="s">
        <v>419</v>
      </c>
      <c r="F990" s="5">
        <v>1.0</v>
      </c>
      <c r="G990" s="6">
        <v>1.0</v>
      </c>
      <c r="H990" s="7">
        <v>7499.78</v>
      </c>
      <c r="I990" s="2" t="b">
        <v>1</v>
      </c>
      <c r="J990" s="2" t="s">
        <v>2272</v>
      </c>
      <c r="K990" s="8">
        <v>0.9999</v>
      </c>
      <c r="M990" s="9">
        <v>1.0</v>
      </c>
      <c r="N990" s="10"/>
    </row>
    <row r="991">
      <c r="B991" s="4" t="s">
        <v>2273</v>
      </c>
      <c r="C991" s="4" t="s">
        <v>1626</v>
      </c>
      <c r="D991" s="102" t="s">
        <v>1071</v>
      </c>
      <c r="E991" s="4" t="s">
        <v>423</v>
      </c>
      <c r="F991" s="5">
        <v>1.0</v>
      </c>
      <c r="G991" s="6">
        <v>11126.4</v>
      </c>
      <c r="H991" s="7">
        <v>115895.97</v>
      </c>
      <c r="I991" s="2" t="b">
        <v>1</v>
      </c>
      <c r="J991" s="2" t="s">
        <v>2274</v>
      </c>
      <c r="K991" s="8">
        <v>0.9617</v>
      </c>
      <c r="M991" s="9">
        <v>5597.3</v>
      </c>
      <c r="N991" s="10"/>
    </row>
    <row r="992">
      <c r="B992" s="4" t="s">
        <v>2275</v>
      </c>
      <c r="C992" s="4" t="s">
        <v>1626</v>
      </c>
      <c r="D992" s="102" t="s">
        <v>1071</v>
      </c>
      <c r="E992" s="4" t="s">
        <v>427</v>
      </c>
      <c r="F992" s="5">
        <v>1.0</v>
      </c>
      <c r="G992" s="6">
        <v>11388.0</v>
      </c>
      <c r="H992" s="7">
        <v>118622.93</v>
      </c>
      <c r="I992" s="2" t="b">
        <v>1</v>
      </c>
      <c r="J992" s="2" t="s">
        <v>2276</v>
      </c>
      <c r="K992" s="8">
        <v>0.5664</v>
      </c>
      <c r="M992" s="9">
        <v>27215.45</v>
      </c>
      <c r="N992" s="10"/>
    </row>
    <row r="993">
      <c r="B993" s="4" t="s">
        <v>2277</v>
      </c>
      <c r="C993" s="4" t="s">
        <v>1626</v>
      </c>
      <c r="D993" s="102" t="s">
        <v>1071</v>
      </c>
      <c r="E993" s="4" t="s">
        <v>431</v>
      </c>
      <c r="F993" s="5">
        <v>1.0</v>
      </c>
      <c r="G993" s="6">
        <v>1.0</v>
      </c>
      <c r="H993" s="7">
        <v>248153.72</v>
      </c>
      <c r="I993" s="2" t="b">
        <v>1</v>
      </c>
      <c r="J993" s="2" t="s">
        <v>2278</v>
      </c>
      <c r="K993" s="8">
        <v>0.7371</v>
      </c>
      <c r="M993" s="9">
        <v>15505.47</v>
      </c>
      <c r="N993" s="10"/>
    </row>
    <row r="994">
      <c r="B994" s="4" t="s">
        <v>2279</v>
      </c>
      <c r="C994" s="4" t="s">
        <v>1626</v>
      </c>
      <c r="D994" s="102" t="s">
        <v>1071</v>
      </c>
      <c r="E994" s="4" t="s">
        <v>434</v>
      </c>
      <c r="F994" s="5">
        <v>1.0</v>
      </c>
      <c r="G994" s="6">
        <v>1.0</v>
      </c>
      <c r="H994" s="7">
        <v>248153.72</v>
      </c>
      <c r="I994" s="2" t="b">
        <v>1</v>
      </c>
      <c r="J994" s="2" t="s">
        <v>2280</v>
      </c>
      <c r="K994" s="8">
        <v>0.9733</v>
      </c>
      <c r="M994" s="9">
        <v>23548.64</v>
      </c>
      <c r="N994" s="10"/>
    </row>
    <row r="995">
      <c r="B995" s="4" t="s">
        <v>2281</v>
      </c>
      <c r="C995" s="4" t="s">
        <v>1626</v>
      </c>
      <c r="D995" s="102" t="s">
        <v>1071</v>
      </c>
      <c r="E995" s="4" t="s">
        <v>437</v>
      </c>
      <c r="F995" s="5">
        <v>1.0</v>
      </c>
      <c r="G995" s="6">
        <v>12696.8</v>
      </c>
      <c r="H995" s="7">
        <v>16361.78</v>
      </c>
      <c r="I995" s="2" t="b">
        <v>1</v>
      </c>
      <c r="J995" s="2" t="s">
        <v>2282</v>
      </c>
      <c r="K995" s="8">
        <v>0.7506</v>
      </c>
      <c r="M995" s="9">
        <v>2891.4</v>
      </c>
      <c r="N995" s="10"/>
    </row>
    <row r="996">
      <c r="B996" s="4" t="s">
        <v>2283</v>
      </c>
      <c r="C996" s="4" t="s">
        <v>1626</v>
      </c>
      <c r="D996" s="102" t="s">
        <v>1071</v>
      </c>
      <c r="E996" s="4" t="s">
        <v>441</v>
      </c>
      <c r="F996" s="5">
        <v>1.0</v>
      </c>
      <c r="G996" s="6">
        <v>17452.8</v>
      </c>
      <c r="H996" s="7">
        <v>54539.28</v>
      </c>
      <c r="I996" s="2" t="b">
        <v>1</v>
      </c>
      <c r="J996" s="2" t="s">
        <v>2284</v>
      </c>
      <c r="K996" s="8">
        <v>0.9622</v>
      </c>
      <c r="M996" s="9">
        <v>4264.01</v>
      </c>
      <c r="N996" s="10"/>
    </row>
    <row r="997">
      <c r="B997" s="4" t="s">
        <v>2285</v>
      </c>
      <c r="C997" s="4" t="s">
        <v>1626</v>
      </c>
      <c r="D997" s="102" t="s">
        <v>1071</v>
      </c>
      <c r="E997" s="4" t="s">
        <v>446</v>
      </c>
      <c r="F997" s="5">
        <v>1.0</v>
      </c>
      <c r="G997" s="6">
        <v>12696.8</v>
      </c>
      <c r="H997" s="7">
        <v>16361.78</v>
      </c>
      <c r="I997" s="2" t="b">
        <v>1</v>
      </c>
      <c r="J997" s="2" t="s">
        <v>2286</v>
      </c>
      <c r="K997" s="8">
        <v>1.0</v>
      </c>
      <c r="M997" s="9">
        <v>1.0</v>
      </c>
      <c r="N997" s="10"/>
    </row>
    <row r="998">
      <c r="B998" s="4" t="s">
        <v>2287</v>
      </c>
      <c r="C998" s="4" t="s">
        <v>1626</v>
      </c>
      <c r="D998" s="102" t="s">
        <v>1071</v>
      </c>
      <c r="E998" s="4" t="s">
        <v>449</v>
      </c>
      <c r="F998" s="5">
        <v>1.0</v>
      </c>
      <c r="G998" s="6">
        <v>17997.6</v>
      </c>
      <c r="H998" s="7">
        <v>74991.51</v>
      </c>
      <c r="I998" s="2" t="b">
        <v>1</v>
      </c>
      <c r="J998" s="2" t="s">
        <v>2288</v>
      </c>
      <c r="K998" s="8">
        <v>0.8575</v>
      </c>
      <c r="M998" s="9">
        <v>22464.55</v>
      </c>
      <c r="N998" s="10"/>
    </row>
    <row r="999">
      <c r="B999" s="4" t="s">
        <v>2289</v>
      </c>
      <c r="C999" s="4" t="s">
        <v>1626</v>
      </c>
      <c r="D999" s="102" t="s">
        <v>1071</v>
      </c>
      <c r="E999" s="4" t="s">
        <v>453</v>
      </c>
      <c r="F999" s="5">
        <v>1.0</v>
      </c>
      <c r="G999" s="6">
        <v>1.0</v>
      </c>
      <c r="H999" s="7">
        <v>47721.87</v>
      </c>
      <c r="I999" s="2" t="b">
        <v>1</v>
      </c>
      <c r="J999" s="2" t="s">
        <v>2290</v>
      </c>
      <c r="K999" s="8">
        <v>0.7844</v>
      </c>
      <c r="M999" s="9">
        <v>5597.3</v>
      </c>
      <c r="N999" s="10"/>
    </row>
    <row r="1000">
      <c r="B1000" s="4" t="s">
        <v>2291</v>
      </c>
      <c r="C1000" s="4" t="s">
        <v>1626</v>
      </c>
      <c r="D1000" s="102" t="s">
        <v>1071</v>
      </c>
      <c r="E1000" s="4" t="s">
        <v>457</v>
      </c>
      <c r="F1000" s="5">
        <v>1.0</v>
      </c>
      <c r="G1000" s="6">
        <v>26876.8</v>
      </c>
      <c r="H1000" s="7">
        <v>43631.42</v>
      </c>
      <c r="I1000" s="2" t="b">
        <v>1</v>
      </c>
      <c r="J1000" s="2" t="s">
        <v>2292</v>
      </c>
      <c r="K1000" s="8">
        <v>0.6087</v>
      </c>
      <c r="M1000" s="9">
        <v>10110.8</v>
      </c>
      <c r="N1000" s="10"/>
    </row>
    <row r="1001">
      <c r="B1001" s="4" t="s">
        <v>2293</v>
      </c>
      <c r="C1001" s="4" t="s">
        <v>1626</v>
      </c>
      <c r="D1001" s="102" t="s">
        <v>1071</v>
      </c>
      <c r="E1001" s="4" t="s">
        <v>460</v>
      </c>
      <c r="F1001" s="5">
        <v>1.0</v>
      </c>
      <c r="G1001" s="6">
        <v>1.0</v>
      </c>
      <c r="H1001" s="7">
        <v>57266.24</v>
      </c>
      <c r="I1001" s="2" t="b">
        <v>1</v>
      </c>
      <c r="J1001" s="2" t="s">
        <v>2294</v>
      </c>
      <c r="K1001" s="8">
        <v>0.7693</v>
      </c>
      <c r="M1001" s="9">
        <v>10059.8</v>
      </c>
      <c r="N1001" s="10"/>
    </row>
    <row r="1002">
      <c r="B1002" s="4" t="s">
        <v>2295</v>
      </c>
      <c r="C1002" s="4" t="s">
        <v>1626</v>
      </c>
      <c r="D1002" s="102" t="s">
        <v>1071</v>
      </c>
      <c r="E1002" s="4" t="s">
        <v>463</v>
      </c>
      <c r="F1002" s="5">
        <v>1.0</v>
      </c>
      <c r="G1002" s="6">
        <v>15707.2</v>
      </c>
      <c r="H1002" s="7">
        <v>65447.14</v>
      </c>
      <c r="I1002" s="2" t="b">
        <v>1</v>
      </c>
      <c r="J1002" s="2" t="s">
        <v>2296</v>
      </c>
      <c r="K1002" s="8">
        <v>0.6389</v>
      </c>
      <c r="M1002" s="9">
        <v>2776.67</v>
      </c>
      <c r="N1002" s="10"/>
    </row>
    <row r="1003">
      <c r="B1003" s="4" t="s">
        <v>2297</v>
      </c>
      <c r="C1003" s="4" t="s">
        <v>1626</v>
      </c>
      <c r="D1003" s="102" t="s">
        <v>1071</v>
      </c>
      <c r="E1003" s="4" t="s">
        <v>467</v>
      </c>
      <c r="F1003" s="5">
        <v>1.0</v>
      </c>
      <c r="G1003" s="6">
        <v>45551.2</v>
      </c>
      <c r="H1003" s="7">
        <v>65447.14</v>
      </c>
      <c r="I1003" s="2" t="b">
        <v>1</v>
      </c>
      <c r="J1003" s="2" t="s">
        <v>2298</v>
      </c>
      <c r="K1003" s="8">
        <v>0.6632</v>
      </c>
      <c r="M1003" s="9">
        <v>2674.16</v>
      </c>
      <c r="N1003" s="10"/>
    </row>
    <row r="1004">
      <c r="B1004" s="4" t="s">
        <v>2299</v>
      </c>
      <c r="C1004" s="4" t="s">
        <v>1626</v>
      </c>
      <c r="D1004" s="102" t="s">
        <v>1071</v>
      </c>
      <c r="E1004" s="4" t="s">
        <v>472</v>
      </c>
      <c r="F1004" s="5">
        <v>1.0</v>
      </c>
      <c r="G1004" s="6">
        <v>1.0</v>
      </c>
      <c r="H1004" s="7">
        <v>64083.65</v>
      </c>
      <c r="I1004" s="2" t="b">
        <v>1</v>
      </c>
      <c r="J1004" s="2" t="s">
        <v>2300</v>
      </c>
      <c r="K1004" s="8">
        <v>0.9999</v>
      </c>
      <c r="M1004" s="9">
        <v>1.0</v>
      </c>
      <c r="N1004" s="10"/>
    </row>
    <row r="1005">
      <c r="B1005" s="4" t="s">
        <v>2301</v>
      </c>
      <c r="C1005" s="4" t="s">
        <v>1626</v>
      </c>
      <c r="D1005" s="102" t="s">
        <v>1071</v>
      </c>
      <c r="E1005" s="4" t="s">
        <v>476</v>
      </c>
      <c r="F1005" s="5">
        <v>1.0</v>
      </c>
      <c r="G1005" s="6">
        <v>1.0</v>
      </c>
      <c r="H1005" s="7">
        <v>43631.42</v>
      </c>
      <c r="I1005" s="2" t="b">
        <v>1</v>
      </c>
      <c r="J1005" s="2" t="s">
        <v>2302</v>
      </c>
      <c r="K1005" s="8">
        <v>0.9244</v>
      </c>
      <c r="M1005" s="9">
        <v>2725.16</v>
      </c>
      <c r="N1005" s="10"/>
    </row>
    <row r="1006">
      <c r="B1006" s="4" t="s">
        <v>2303</v>
      </c>
      <c r="C1006" s="4" t="s">
        <v>1626</v>
      </c>
      <c r="D1006" s="102" t="s">
        <v>1071</v>
      </c>
      <c r="E1006" s="4" t="s">
        <v>477</v>
      </c>
      <c r="F1006" s="5">
        <v>1.0</v>
      </c>
      <c r="G1006" s="6">
        <v>7526.4</v>
      </c>
      <c r="H1006" s="7">
        <v>313600.86</v>
      </c>
      <c r="I1006" s="2" t="b">
        <v>1</v>
      </c>
      <c r="J1006" s="2" t="s">
        <v>1470</v>
      </c>
      <c r="K1006" s="8">
        <v>0.999</v>
      </c>
      <c r="M1006" s="9">
        <v>1.0</v>
      </c>
      <c r="N1006" s="10"/>
    </row>
    <row r="1007">
      <c r="B1007" s="4" t="s">
        <v>2304</v>
      </c>
      <c r="C1007" s="4" t="s">
        <v>1626</v>
      </c>
      <c r="D1007" s="102" t="s">
        <v>1071</v>
      </c>
      <c r="E1007" s="4" t="s">
        <v>485</v>
      </c>
      <c r="F1007" s="5">
        <v>1.0</v>
      </c>
      <c r="G1007" s="6">
        <v>20943.2</v>
      </c>
      <c r="H1007" s="7">
        <v>65447.14</v>
      </c>
      <c r="I1007" s="2" t="b">
        <v>1</v>
      </c>
      <c r="J1007" s="2" t="s">
        <v>1470</v>
      </c>
      <c r="K1007" s="8">
        <v>0.999</v>
      </c>
      <c r="M1007" s="9">
        <v>1.0</v>
      </c>
      <c r="N1007" s="10"/>
    </row>
    <row r="1008">
      <c r="B1008" s="4" t="s">
        <v>2305</v>
      </c>
      <c r="C1008" s="4" t="s">
        <v>1626</v>
      </c>
      <c r="D1008" s="102" t="s">
        <v>1071</v>
      </c>
      <c r="E1008" s="4" t="s">
        <v>490</v>
      </c>
      <c r="F1008" s="5">
        <v>1.0</v>
      </c>
      <c r="G1008" s="6">
        <v>63484.0</v>
      </c>
      <c r="H1008" s="7">
        <v>81808.92</v>
      </c>
      <c r="I1008" s="2" t="b">
        <v>1</v>
      </c>
      <c r="J1008" s="2" t="s">
        <v>2306</v>
      </c>
      <c r="K1008" s="8">
        <v>1.0</v>
      </c>
      <c r="M1008" s="9">
        <v>1.0</v>
      </c>
      <c r="N1008" s="10"/>
    </row>
    <row r="1009">
      <c r="B1009" s="4" t="s">
        <v>2307</v>
      </c>
      <c r="C1009" s="4" t="s">
        <v>1626</v>
      </c>
      <c r="D1009" s="102" t="s">
        <v>1071</v>
      </c>
      <c r="E1009" s="4" t="s">
        <v>483</v>
      </c>
      <c r="F1009" s="5">
        <v>1.0</v>
      </c>
      <c r="G1009" s="6">
        <v>82463.2</v>
      </c>
      <c r="H1009" s="7">
        <v>858993.66</v>
      </c>
      <c r="I1009" s="2" t="b">
        <v>1</v>
      </c>
      <c r="J1009" s="2" t="s">
        <v>2308</v>
      </c>
      <c r="K1009" s="8">
        <v>0.9993</v>
      </c>
      <c r="M1009" s="9">
        <v>1.0</v>
      </c>
      <c r="N1009" s="10"/>
    </row>
    <row r="1010">
      <c r="B1010" s="4" t="s">
        <v>2309</v>
      </c>
      <c r="C1010" s="4" t="s">
        <v>1626</v>
      </c>
      <c r="D1010" s="102" t="s">
        <v>1071</v>
      </c>
      <c r="E1010" s="4" t="s">
        <v>489</v>
      </c>
      <c r="F1010" s="5">
        <v>1.0</v>
      </c>
      <c r="G1010" s="6">
        <v>18324.8</v>
      </c>
      <c r="H1010" s="7">
        <v>190887.48</v>
      </c>
      <c r="I1010" s="2" t="b">
        <v>1</v>
      </c>
      <c r="J1010" s="2" t="s">
        <v>2310</v>
      </c>
      <c r="K1010" s="8">
        <v>0.9722</v>
      </c>
      <c r="M1010" s="9">
        <v>161.09</v>
      </c>
      <c r="N1010" s="10"/>
    </row>
    <row r="1011">
      <c r="B1011" s="4" t="s">
        <v>2311</v>
      </c>
      <c r="C1011" s="4" t="s">
        <v>1626</v>
      </c>
      <c r="D1011" s="102" t="s">
        <v>1071</v>
      </c>
      <c r="E1011" s="4" t="s">
        <v>502</v>
      </c>
      <c r="F1011" s="5">
        <v>1.0</v>
      </c>
      <c r="G1011" s="6">
        <v>132203.2</v>
      </c>
      <c r="H1011" s="7">
        <v>550846.73</v>
      </c>
      <c r="I1011" s="2" t="b">
        <v>1</v>
      </c>
      <c r="J1011" s="2" t="s">
        <v>2312</v>
      </c>
      <c r="K1011" s="8">
        <v>0.7036</v>
      </c>
      <c r="M1011" s="9">
        <v>1904.99</v>
      </c>
      <c r="N1011" s="10"/>
    </row>
    <row r="1012">
      <c r="B1012" s="4" t="s">
        <v>2313</v>
      </c>
      <c r="C1012" s="4" t="s">
        <v>1626</v>
      </c>
      <c r="D1012" s="102" t="s">
        <v>1071</v>
      </c>
      <c r="E1012" s="4" t="s">
        <v>493</v>
      </c>
      <c r="F1012" s="5">
        <v>1.0</v>
      </c>
      <c r="G1012" s="6">
        <v>26876.8</v>
      </c>
      <c r="H1012" s="7">
        <v>43631.42</v>
      </c>
      <c r="I1012" s="2" t="b">
        <v>1</v>
      </c>
      <c r="J1012" s="2" t="s">
        <v>2314</v>
      </c>
      <c r="K1012" s="8">
        <v>0.4625</v>
      </c>
      <c r="M1012" s="9">
        <v>2161.03</v>
      </c>
      <c r="N1012" s="10"/>
    </row>
    <row r="1013">
      <c r="B1013" s="4" t="s">
        <v>2315</v>
      </c>
      <c r="C1013" s="4" t="s">
        <v>1626</v>
      </c>
      <c r="D1013" s="102" t="s">
        <v>1071</v>
      </c>
      <c r="E1013" s="4" t="s">
        <v>510</v>
      </c>
      <c r="F1013" s="5">
        <v>1.0</v>
      </c>
      <c r="G1013" s="6">
        <v>63265.6</v>
      </c>
      <c r="H1013" s="7">
        <v>197704.89</v>
      </c>
      <c r="I1013" s="2" t="b">
        <v>1</v>
      </c>
      <c r="J1013" s="2" t="s">
        <v>2316</v>
      </c>
      <c r="K1013" s="8">
        <v>0.7159</v>
      </c>
      <c r="M1013" s="9">
        <v>1181.67</v>
      </c>
      <c r="N1013" s="10"/>
    </row>
    <row r="1014">
      <c r="B1014" s="4" t="s">
        <v>2317</v>
      </c>
      <c r="C1014" s="4" t="s">
        <v>1626</v>
      </c>
      <c r="D1014" s="102" t="s">
        <v>1071</v>
      </c>
      <c r="E1014" s="4" t="s">
        <v>497</v>
      </c>
      <c r="F1014" s="5">
        <v>1.0</v>
      </c>
      <c r="G1014" s="6">
        <v>1.0</v>
      </c>
      <c r="H1014" s="7">
        <v>572662.44</v>
      </c>
      <c r="I1014" s="2" t="b">
        <v>1</v>
      </c>
      <c r="J1014" s="2" t="s">
        <v>2318</v>
      </c>
      <c r="K1014" s="8">
        <v>0.9999</v>
      </c>
      <c r="M1014" s="9">
        <v>1.0</v>
      </c>
      <c r="N1014" s="10"/>
    </row>
    <row r="1015">
      <c r="B1015" s="4" t="s">
        <v>2319</v>
      </c>
      <c r="C1015" s="4" t="s">
        <v>1626</v>
      </c>
      <c r="D1015" s="102" t="s">
        <v>1071</v>
      </c>
      <c r="E1015" s="4" t="s">
        <v>517</v>
      </c>
      <c r="F1015" s="5">
        <v>1.0</v>
      </c>
      <c r="G1015" s="6">
        <v>58902.4</v>
      </c>
      <c r="H1015" s="7">
        <v>245426.76</v>
      </c>
      <c r="I1015" s="2" t="b">
        <v>1</v>
      </c>
      <c r="J1015" s="2" t="s">
        <v>2320</v>
      </c>
      <c r="K1015" s="8">
        <v>0.6513</v>
      </c>
      <c r="M1015" s="9">
        <v>2417.59</v>
      </c>
      <c r="N1015" s="10"/>
    </row>
    <row r="1016">
      <c r="B1016" s="4" t="s">
        <v>2321</v>
      </c>
      <c r="C1016" s="4" t="s">
        <v>1626</v>
      </c>
      <c r="D1016" s="102" t="s">
        <v>1071</v>
      </c>
      <c r="E1016" s="4" t="s">
        <v>522</v>
      </c>
      <c r="F1016" s="5">
        <v>1.0</v>
      </c>
      <c r="G1016" s="6">
        <v>52357.6</v>
      </c>
      <c r="H1016" s="7">
        <v>218157.12</v>
      </c>
      <c r="I1016" s="2" t="b">
        <v>1</v>
      </c>
      <c r="J1016" s="2" t="s">
        <v>2322</v>
      </c>
      <c r="K1016" s="8">
        <v>0.8127</v>
      </c>
      <c r="M1016" s="9">
        <v>2266.59</v>
      </c>
      <c r="N1016" s="10"/>
    </row>
    <row r="1017">
      <c r="B1017" s="4" t="s">
        <v>2323</v>
      </c>
      <c r="C1017" s="4" t="s">
        <v>1626</v>
      </c>
      <c r="D1017" s="102" t="s">
        <v>1071</v>
      </c>
      <c r="E1017" s="4" t="s">
        <v>504</v>
      </c>
      <c r="F1017" s="5">
        <v>1.0</v>
      </c>
      <c r="G1017" s="6">
        <v>1.0</v>
      </c>
      <c r="H1017" s="7">
        <v>218157.12</v>
      </c>
      <c r="I1017" s="2" t="b">
        <v>1</v>
      </c>
      <c r="J1017" s="2" t="s">
        <v>2324</v>
      </c>
      <c r="K1017" s="8">
        <v>0.884</v>
      </c>
      <c r="M1017" s="9">
        <v>3069.05</v>
      </c>
      <c r="N1017" s="10"/>
    </row>
    <row r="1018">
      <c r="B1018" s="4" t="s">
        <v>2325</v>
      </c>
      <c r="C1018" s="4" t="s">
        <v>1626</v>
      </c>
      <c r="D1018" s="102" t="s">
        <v>1071</v>
      </c>
      <c r="E1018" s="4" t="s">
        <v>530</v>
      </c>
      <c r="F1018" s="5">
        <v>1.0</v>
      </c>
      <c r="G1018" s="6">
        <v>1.0</v>
      </c>
      <c r="H1018" s="7">
        <v>149983.02</v>
      </c>
      <c r="I1018" s="2" t="b">
        <v>1</v>
      </c>
      <c r="J1018" s="2" t="s">
        <v>2326</v>
      </c>
      <c r="K1018" s="8">
        <v>1.0</v>
      </c>
      <c r="M1018" s="9">
        <v>1.0</v>
      </c>
      <c r="N1018" s="10"/>
    </row>
    <row r="1019">
      <c r="B1019" s="4" t="s">
        <v>2327</v>
      </c>
      <c r="C1019" s="4" t="s">
        <v>1626</v>
      </c>
      <c r="D1019" s="102" t="s">
        <v>1071</v>
      </c>
      <c r="E1019" s="4" t="s">
        <v>535</v>
      </c>
      <c r="F1019" s="5">
        <v>1.0</v>
      </c>
      <c r="G1019" s="6">
        <v>137439.2</v>
      </c>
      <c r="H1019" s="7">
        <v>572662.44</v>
      </c>
      <c r="I1019" s="2" t="b">
        <v>1</v>
      </c>
      <c r="J1019" s="2" t="s">
        <v>2328</v>
      </c>
      <c r="K1019" s="8">
        <v>0.9836</v>
      </c>
      <c r="M1019" s="9">
        <v>23775.91</v>
      </c>
      <c r="N1019" s="10"/>
    </row>
    <row r="1020">
      <c r="B1020" s="4" t="s">
        <v>2329</v>
      </c>
      <c r="C1020" s="4" t="s">
        <v>1626</v>
      </c>
      <c r="D1020" s="102" t="s">
        <v>1071</v>
      </c>
      <c r="E1020" s="4" t="s">
        <v>539</v>
      </c>
      <c r="F1020" s="5">
        <v>1.0</v>
      </c>
      <c r="G1020" s="6">
        <v>1.0</v>
      </c>
      <c r="H1020" s="7">
        <v>196341.41</v>
      </c>
      <c r="I1020" s="2" t="b">
        <v>1</v>
      </c>
      <c r="J1020" s="2" t="s">
        <v>2330</v>
      </c>
      <c r="K1020" s="8">
        <v>0.8311</v>
      </c>
      <c r="M1020" s="9">
        <v>23989.09</v>
      </c>
      <c r="N1020" s="10"/>
    </row>
    <row r="1021">
      <c r="B1021" s="4" t="s">
        <v>2331</v>
      </c>
      <c r="C1021" s="4" t="s">
        <v>1626</v>
      </c>
      <c r="D1021" s="102" t="s">
        <v>1071</v>
      </c>
      <c r="E1021" s="4" t="s">
        <v>544</v>
      </c>
      <c r="F1021" s="5">
        <v>1.0</v>
      </c>
      <c r="G1021" s="6">
        <v>1.0</v>
      </c>
      <c r="H1021" s="7">
        <v>81808.92</v>
      </c>
      <c r="I1021" s="2" t="b">
        <v>1</v>
      </c>
      <c r="J1021" s="2" t="s">
        <v>2332</v>
      </c>
      <c r="K1021" s="8">
        <v>0.904</v>
      </c>
      <c r="M1021" s="9">
        <v>27347.82</v>
      </c>
      <c r="N1021" s="10"/>
    </row>
    <row r="1022">
      <c r="B1022" s="4" t="s">
        <v>2333</v>
      </c>
      <c r="C1022" s="4" t="s">
        <v>1626</v>
      </c>
      <c r="D1022" s="102" t="s">
        <v>1071</v>
      </c>
      <c r="E1022" s="4" t="s">
        <v>548</v>
      </c>
      <c r="F1022" s="5">
        <v>1.0</v>
      </c>
      <c r="G1022" s="6">
        <v>43849.6</v>
      </c>
      <c r="H1022" s="7">
        <v>81808.92</v>
      </c>
      <c r="I1022" s="2" t="b">
        <v>1</v>
      </c>
      <c r="J1022" s="2" t="s">
        <v>2334</v>
      </c>
      <c r="K1022" s="8">
        <v>1.0</v>
      </c>
      <c r="M1022" s="9">
        <v>1.0</v>
      </c>
      <c r="N1022" s="10"/>
    </row>
    <row r="1023">
      <c r="B1023" s="4" t="s">
        <v>2335</v>
      </c>
      <c r="C1023" s="4" t="s">
        <v>1626</v>
      </c>
      <c r="D1023" s="102" t="s">
        <v>1071</v>
      </c>
      <c r="E1023" s="4" t="s">
        <v>553</v>
      </c>
      <c r="F1023" s="5">
        <v>1.0</v>
      </c>
      <c r="G1023" s="6">
        <v>41886.4</v>
      </c>
      <c r="H1023" s="7">
        <v>436314.24</v>
      </c>
      <c r="I1023" s="2" t="b">
        <v>1</v>
      </c>
      <c r="J1023" s="2" t="s">
        <v>2336</v>
      </c>
      <c r="K1023" s="8">
        <v>0.7597</v>
      </c>
      <c r="M1023" s="9">
        <v>10418.88</v>
      </c>
      <c r="N1023" s="10"/>
    </row>
    <row r="1024">
      <c r="B1024" s="4" t="s">
        <v>2337</v>
      </c>
      <c r="C1024" s="4" t="s">
        <v>1626</v>
      </c>
      <c r="D1024" s="102" t="s">
        <v>1071</v>
      </c>
      <c r="E1024" s="4" t="s">
        <v>558</v>
      </c>
      <c r="F1024" s="5">
        <v>1.0</v>
      </c>
      <c r="G1024" s="6">
        <v>3272.0</v>
      </c>
      <c r="H1024" s="7">
        <v>20452.23</v>
      </c>
      <c r="I1024" s="2" t="b">
        <v>1</v>
      </c>
      <c r="J1024" s="2" t="s">
        <v>2334</v>
      </c>
      <c r="K1024" s="8">
        <v>1.0</v>
      </c>
      <c r="M1024" s="9">
        <v>1.0</v>
      </c>
      <c r="N1024" s="10"/>
    </row>
    <row r="1025">
      <c r="B1025" s="4" t="s">
        <v>2338</v>
      </c>
      <c r="C1025" s="4" t="s">
        <v>1626</v>
      </c>
      <c r="D1025" s="102" t="s">
        <v>1071</v>
      </c>
      <c r="E1025" s="4" t="s">
        <v>562</v>
      </c>
      <c r="F1025" s="5">
        <v>1.0</v>
      </c>
      <c r="G1025" s="6">
        <v>50787.2</v>
      </c>
      <c r="H1025" s="7">
        <v>65447.14</v>
      </c>
      <c r="I1025" s="2" t="b">
        <v>1</v>
      </c>
      <c r="J1025" s="2" t="s">
        <v>2339</v>
      </c>
      <c r="K1025" s="8">
        <v>1.0</v>
      </c>
      <c r="M1025" s="9">
        <v>1.0</v>
      </c>
      <c r="N1025" s="10"/>
    </row>
    <row r="1026">
      <c r="B1026" s="4" t="s">
        <v>2340</v>
      </c>
      <c r="C1026" s="4" t="s">
        <v>1626</v>
      </c>
      <c r="D1026" s="102" t="s">
        <v>1071</v>
      </c>
      <c r="E1026" s="4" t="s">
        <v>508</v>
      </c>
      <c r="F1026" s="5">
        <v>1.0</v>
      </c>
      <c r="G1026" s="6">
        <v>11998.4</v>
      </c>
      <c r="H1026" s="7">
        <v>29996.6</v>
      </c>
      <c r="I1026" s="2" t="b">
        <v>1</v>
      </c>
      <c r="J1026" s="2" t="s">
        <v>2341</v>
      </c>
      <c r="K1026" s="8">
        <v>0.9999</v>
      </c>
      <c r="M1026" s="9">
        <v>1.0</v>
      </c>
      <c r="N1026" s="10"/>
    </row>
    <row r="1027">
      <c r="B1027" s="4" t="s">
        <v>2342</v>
      </c>
      <c r="C1027" s="4" t="s">
        <v>1626</v>
      </c>
      <c r="D1027" s="102" t="s">
        <v>1071</v>
      </c>
      <c r="E1027" s="4" t="s">
        <v>570</v>
      </c>
      <c r="F1027" s="5">
        <v>1.0</v>
      </c>
      <c r="G1027" s="6">
        <v>1.0</v>
      </c>
      <c r="H1027" s="7">
        <v>12953.71</v>
      </c>
      <c r="I1027" s="2" t="b">
        <v>1</v>
      </c>
      <c r="J1027" s="2" t="s">
        <v>2343</v>
      </c>
      <c r="K1027" s="8">
        <v>0.8453</v>
      </c>
      <c r="M1027" s="9">
        <v>4366.53</v>
      </c>
      <c r="N1027" s="10"/>
    </row>
    <row r="1028">
      <c r="B1028" s="4" t="s">
        <v>2344</v>
      </c>
      <c r="C1028" s="4" t="s">
        <v>1626</v>
      </c>
      <c r="D1028" s="102" t="s">
        <v>1071</v>
      </c>
      <c r="E1028" s="4" t="s">
        <v>513</v>
      </c>
      <c r="F1028" s="5">
        <v>1.0</v>
      </c>
      <c r="G1028" s="6">
        <v>5563.2</v>
      </c>
      <c r="H1028" s="7">
        <v>231791.94</v>
      </c>
      <c r="I1028" s="2" t="b">
        <v>1</v>
      </c>
      <c r="J1028" s="2" t="s">
        <v>2345</v>
      </c>
      <c r="K1028" s="8">
        <v>0.9823</v>
      </c>
      <c r="M1028" s="9">
        <v>11034.01</v>
      </c>
      <c r="N1028" s="10"/>
    </row>
    <row r="1029">
      <c r="B1029" s="4" t="s">
        <v>2346</v>
      </c>
      <c r="C1029" s="4" t="s">
        <v>1626</v>
      </c>
      <c r="D1029" s="102" t="s">
        <v>1071</v>
      </c>
      <c r="E1029" s="4" t="s">
        <v>518</v>
      </c>
      <c r="F1029" s="5">
        <v>1.0</v>
      </c>
      <c r="G1029" s="6">
        <v>8017.6</v>
      </c>
      <c r="H1029" s="7">
        <v>334053.09</v>
      </c>
      <c r="I1029" s="2" t="b">
        <v>1</v>
      </c>
      <c r="J1029" s="2" t="s">
        <v>2347</v>
      </c>
      <c r="K1029" s="8">
        <v>0.9422</v>
      </c>
      <c r="M1029" s="9">
        <v>32966.82</v>
      </c>
      <c r="N1029" s="10"/>
    </row>
    <row r="1030">
      <c r="B1030" s="4" t="s">
        <v>2348</v>
      </c>
      <c r="C1030" s="4" t="s">
        <v>1626</v>
      </c>
      <c r="D1030" s="102" t="s">
        <v>1071</v>
      </c>
      <c r="E1030" s="4" t="s">
        <v>582</v>
      </c>
      <c r="F1030" s="5">
        <v>1.0</v>
      </c>
      <c r="G1030" s="6">
        <v>1.0</v>
      </c>
      <c r="H1030" s="7">
        <v>184070.07</v>
      </c>
      <c r="I1030" s="2" t="b">
        <v>1</v>
      </c>
      <c r="J1030" s="2" t="s">
        <v>2349</v>
      </c>
      <c r="K1030" s="8">
        <v>1.0</v>
      </c>
      <c r="M1030" s="9">
        <v>1.0</v>
      </c>
      <c r="N1030" s="10"/>
    </row>
    <row r="1031">
      <c r="B1031" s="4" t="s">
        <v>2350</v>
      </c>
      <c r="C1031" s="4" t="s">
        <v>1626</v>
      </c>
      <c r="D1031" s="102" t="s">
        <v>1071</v>
      </c>
      <c r="E1031" s="4" t="s">
        <v>587</v>
      </c>
      <c r="F1031" s="5">
        <v>1.0</v>
      </c>
      <c r="G1031" s="6">
        <v>1.0</v>
      </c>
      <c r="H1031" s="7">
        <v>245426.76</v>
      </c>
      <c r="I1031" s="2" t="b">
        <v>1</v>
      </c>
      <c r="J1031" s="2" t="s">
        <v>916</v>
      </c>
      <c r="K1031" s="8">
        <v>1.0</v>
      </c>
      <c r="M1031" s="9">
        <v>1.0</v>
      </c>
      <c r="N1031" s="10"/>
    </row>
    <row r="1032">
      <c r="B1032" s="4" t="s">
        <v>2351</v>
      </c>
      <c r="C1032" s="4" t="s">
        <v>1626</v>
      </c>
      <c r="D1032" s="102" t="s">
        <v>1071</v>
      </c>
      <c r="E1032" s="4" t="s">
        <v>591</v>
      </c>
      <c r="F1032" s="5">
        <v>1.0</v>
      </c>
      <c r="G1032" s="6">
        <v>1.0</v>
      </c>
      <c r="H1032" s="7">
        <v>29996.6</v>
      </c>
      <c r="I1032" s="2" t="b">
        <v>1</v>
      </c>
      <c r="J1032" s="2" t="s">
        <v>916</v>
      </c>
      <c r="K1032" s="8">
        <v>1.0</v>
      </c>
      <c r="M1032" s="9">
        <v>1.0</v>
      </c>
      <c r="N1032" s="10"/>
    </row>
    <row r="1033">
      <c r="B1033" s="4" t="s">
        <v>2352</v>
      </c>
      <c r="C1033" s="4" t="s">
        <v>1626</v>
      </c>
      <c r="D1033" s="102" t="s">
        <v>1071</v>
      </c>
      <c r="E1033" s="4" t="s">
        <v>523</v>
      </c>
      <c r="F1033" s="5">
        <v>1.0</v>
      </c>
      <c r="G1033" s="6">
        <v>64138.4</v>
      </c>
      <c r="H1033" s="7">
        <v>668106.18</v>
      </c>
      <c r="I1033" s="2" t="b">
        <v>1</v>
      </c>
      <c r="J1033" s="2" t="s">
        <v>1612</v>
      </c>
      <c r="K1033" s="8">
        <v>1.0</v>
      </c>
      <c r="M1033" s="9">
        <v>1.0</v>
      </c>
      <c r="N1033" s="10"/>
    </row>
    <row r="1034">
      <c r="B1034" s="4" t="s">
        <v>2353</v>
      </c>
      <c r="C1034" s="4" t="s">
        <v>1626</v>
      </c>
      <c r="D1034" s="102" t="s">
        <v>1071</v>
      </c>
      <c r="E1034" s="4" t="s">
        <v>528</v>
      </c>
      <c r="F1034" s="5">
        <v>1.0</v>
      </c>
      <c r="G1034" s="6">
        <v>64138.4</v>
      </c>
      <c r="H1034" s="7">
        <v>668106.18</v>
      </c>
      <c r="I1034" s="2" t="b">
        <v>1</v>
      </c>
      <c r="J1034" s="2" t="s">
        <v>1612</v>
      </c>
      <c r="K1034" s="8">
        <v>1.0</v>
      </c>
      <c r="M1034" s="9">
        <v>1.0</v>
      </c>
      <c r="N1034" s="10"/>
    </row>
    <row r="1035">
      <c r="B1035" s="4" t="s">
        <v>2354</v>
      </c>
      <c r="C1035" s="4" t="s">
        <v>1626</v>
      </c>
      <c r="D1035" s="102" t="s">
        <v>1071</v>
      </c>
      <c r="E1035" s="4" t="s">
        <v>534</v>
      </c>
      <c r="F1035" s="5">
        <v>1.0</v>
      </c>
      <c r="G1035" s="6">
        <v>17670.4</v>
      </c>
      <c r="H1035" s="7">
        <v>184070.07</v>
      </c>
      <c r="I1035" s="2" t="b">
        <v>1</v>
      </c>
      <c r="J1035" s="2" t="s">
        <v>2355</v>
      </c>
      <c r="K1035" s="8">
        <v>0.8186</v>
      </c>
      <c r="M1035" s="9">
        <v>25728.72</v>
      </c>
      <c r="N1035" s="10"/>
    </row>
    <row r="1036">
      <c r="B1036" s="4" t="s">
        <v>2356</v>
      </c>
      <c r="C1036" s="4" t="s">
        <v>1626</v>
      </c>
      <c r="D1036" s="102" t="s">
        <v>1071</v>
      </c>
      <c r="E1036" s="4" t="s">
        <v>540</v>
      </c>
      <c r="F1036" s="5">
        <v>1.0</v>
      </c>
      <c r="G1036" s="6">
        <v>45812.8</v>
      </c>
      <c r="H1036" s="7">
        <v>190887.48</v>
      </c>
      <c r="I1036" s="2" t="b">
        <v>1</v>
      </c>
      <c r="J1036" s="2" t="s">
        <v>1829</v>
      </c>
      <c r="K1036" s="8">
        <v>1.0</v>
      </c>
      <c r="M1036" s="9">
        <v>1.0</v>
      </c>
      <c r="N1036" s="10"/>
    </row>
    <row r="1037">
      <c r="B1037" s="4" t="s">
        <v>2357</v>
      </c>
      <c r="C1037" s="4" t="s">
        <v>1626</v>
      </c>
      <c r="D1037" s="102" t="s">
        <v>1071</v>
      </c>
      <c r="E1037" s="4" t="s">
        <v>546</v>
      </c>
      <c r="F1037" s="5">
        <v>1.0</v>
      </c>
      <c r="G1037" s="6">
        <v>55630.4</v>
      </c>
      <c r="H1037" s="7">
        <v>231791.94</v>
      </c>
      <c r="I1037" s="2" t="b">
        <v>1</v>
      </c>
      <c r="J1037" s="2" t="s">
        <v>2358</v>
      </c>
      <c r="K1037" s="8">
        <v>1.0</v>
      </c>
      <c r="M1037" s="9">
        <v>1.0</v>
      </c>
      <c r="N1037" s="10"/>
    </row>
    <row r="1038">
      <c r="B1038" s="4" t="s">
        <v>2359</v>
      </c>
      <c r="C1038" s="4" t="s">
        <v>1626</v>
      </c>
      <c r="D1038" s="102" t="s">
        <v>1071</v>
      </c>
      <c r="E1038" s="4" t="s">
        <v>552</v>
      </c>
      <c r="F1038" s="5">
        <v>1.0</v>
      </c>
      <c r="G1038" s="6">
        <v>18324.8</v>
      </c>
      <c r="H1038" s="7">
        <v>190887.48</v>
      </c>
      <c r="I1038" s="2" t="b">
        <v>1</v>
      </c>
      <c r="J1038" s="2" t="s">
        <v>2360</v>
      </c>
      <c r="K1038" s="8">
        <v>1.0</v>
      </c>
      <c r="M1038" s="9">
        <v>1.0</v>
      </c>
      <c r="N1038" s="10"/>
    </row>
    <row r="1039">
      <c r="B1039" s="4" t="s">
        <v>2361</v>
      </c>
      <c r="C1039" s="4" t="s">
        <v>1626</v>
      </c>
      <c r="D1039" s="102" t="s">
        <v>1071</v>
      </c>
      <c r="E1039" s="4" t="s">
        <v>615</v>
      </c>
      <c r="F1039" s="5">
        <v>1.0</v>
      </c>
      <c r="G1039" s="6">
        <v>14725.6</v>
      </c>
      <c r="H1039" s="7">
        <v>61356.69</v>
      </c>
      <c r="I1039" s="2" t="b">
        <v>1</v>
      </c>
      <c r="J1039" s="2" t="s">
        <v>2362</v>
      </c>
      <c r="K1039" s="8">
        <v>0.8504</v>
      </c>
      <c r="M1039" s="9">
        <v>27322.26</v>
      </c>
      <c r="N1039" s="10"/>
    </row>
    <row r="1040">
      <c r="B1040" s="4" t="s">
        <v>2363</v>
      </c>
      <c r="C1040" s="4" t="s">
        <v>1626</v>
      </c>
      <c r="D1040" s="102" t="s">
        <v>1071</v>
      </c>
      <c r="E1040" s="4" t="s">
        <v>557</v>
      </c>
      <c r="F1040" s="5">
        <v>1.0</v>
      </c>
      <c r="G1040" s="6">
        <v>20943.2</v>
      </c>
      <c r="H1040" s="7">
        <v>218157.12</v>
      </c>
      <c r="I1040" s="2" t="b">
        <v>1</v>
      </c>
      <c r="J1040" s="2" t="s">
        <v>2364</v>
      </c>
      <c r="K1040" s="8">
        <v>1.0</v>
      </c>
      <c r="M1040" s="9">
        <v>1.0</v>
      </c>
      <c r="N1040" s="10"/>
    </row>
    <row r="1041">
      <c r="B1041" s="4" t="s">
        <v>2365</v>
      </c>
      <c r="C1041" s="4" t="s">
        <v>1626</v>
      </c>
      <c r="D1041" s="102" t="s">
        <v>1071</v>
      </c>
      <c r="E1041" s="4" t="s">
        <v>625</v>
      </c>
      <c r="F1041" s="5">
        <v>1.0</v>
      </c>
      <c r="G1041" s="6">
        <v>20943.2</v>
      </c>
      <c r="H1041" s="7">
        <v>218157.12</v>
      </c>
      <c r="I1041" s="2" t="b">
        <v>1</v>
      </c>
      <c r="J1041" s="2" t="s">
        <v>2366</v>
      </c>
      <c r="K1041" s="8">
        <v>0.9074</v>
      </c>
      <c r="M1041" s="9">
        <v>30959.98</v>
      </c>
      <c r="N1041" s="10"/>
    </row>
    <row r="1042">
      <c r="B1042" s="4" t="s">
        <v>2367</v>
      </c>
      <c r="C1042" s="4" t="s">
        <v>1626</v>
      </c>
      <c r="D1042" s="102" t="s">
        <v>1071</v>
      </c>
      <c r="E1042" s="4" t="s">
        <v>629</v>
      </c>
      <c r="F1042" s="5">
        <v>1.0</v>
      </c>
      <c r="G1042" s="6">
        <v>9489.6</v>
      </c>
      <c r="H1042" s="7">
        <v>395409.78</v>
      </c>
      <c r="I1042" s="2" t="b">
        <v>1</v>
      </c>
      <c r="J1042" s="2" t="s">
        <v>2368</v>
      </c>
      <c r="K1042" s="8">
        <v>1.0</v>
      </c>
      <c r="M1042" s="9">
        <v>1.0</v>
      </c>
      <c r="N1042" s="10"/>
    </row>
    <row r="1043">
      <c r="B1043" s="4" t="s">
        <v>2369</v>
      </c>
      <c r="C1043" s="4" t="s">
        <v>1626</v>
      </c>
      <c r="D1043" s="102" t="s">
        <v>1071</v>
      </c>
      <c r="E1043" s="4" t="s">
        <v>634</v>
      </c>
      <c r="F1043" s="5">
        <v>1.0</v>
      </c>
      <c r="G1043" s="6">
        <v>15271.2</v>
      </c>
      <c r="H1043" s="7">
        <v>38177.5</v>
      </c>
      <c r="I1043" s="2" t="b">
        <v>1</v>
      </c>
      <c r="J1043" s="2" t="s">
        <v>2370</v>
      </c>
      <c r="K1043" s="8">
        <v>0.8629</v>
      </c>
      <c r="M1043" s="9">
        <v>11898.38</v>
      </c>
      <c r="N1043" s="10"/>
    </row>
    <row r="1044">
      <c r="B1044" s="4" t="s">
        <v>2371</v>
      </c>
      <c r="C1044" s="4" t="s">
        <v>1626</v>
      </c>
      <c r="D1044" s="102" t="s">
        <v>1071</v>
      </c>
      <c r="E1044" s="4" t="s">
        <v>639</v>
      </c>
      <c r="F1044" s="5">
        <v>1.0</v>
      </c>
      <c r="G1044" s="6">
        <v>1.0</v>
      </c>
      <c r="H1044" s="7">
        <v>38177.5</v>
      </c>
      <c r="I1044" s="2" t="b">
        <v>1</v>
      </c>
      <c r="J1044" s="2" t="s">
        <v>2372</v>
      </c>
      <c r="K1044" s="8">
        <v>0.8251</v>
      </c>
      <c r="M1044" s="9">
        <v>22540.81</v>
      </c>
      <c r="N1044" s="10"/>
    </row>
    <row r="1045">
      <c r="B1045" s="4" t="s">
        <v>2373</v>
      </c>
      <c r="C1045" s="4" t="s">
        <v>1626</v>
      </c>
      <c r="D1045" s="102" t="s">
        <v>1071</v>
      </c>
      <c r="E1045" s="4" t="s">
        <v>563</v>
      </c>
      <c r="F1045" s="5">
        <v>1.0</v>
      </c>
      <c r="G1045" s="6">
        <v>3272.8</v>
      </c>
      <c r="H1045" s="7">
        <v>10226.75</v>
      </c>
      <c r="I1045" s="2" t="b">
        <v>1</v>
      </c>
      <c r="J1045" s="2" t="s">
        <v>2374</v>
      </c>
      <c r="K1045" s="8">
        <v>0.8216</v>
      </c>
      <c r="M1045" s="9">
        <v>22540.81</v>
      </c>
      <c r="N1045" s="10"/>
    </row>
    <row r="1046">
      <c r="B1046" s="4" t="s">
        <v>2375</v>
      </c>
      <c r="C1046" s="4" t="s">
        <v>1626</v>
      </c>
      <c r="D1046" s="102" t="s">
        <v>1071</v>
      </c>
      <c r="E1046" s="4" t="s">
        <v>568</v>
      </c>
      <c r="F1046" s="5">
        <v>1.0</v>
      </c>
      <c r="G1046" s="6">
        <v>26179.2</v>
      </c>
      <c r="H1046" s="7">
        <v>1090785.6</v>
      </c>
      <c r="I1046" s="2" t="b">
        <v>1</v>
      </c>
      <c r="J1046" s="2" t="s">
        <v>1538</v>
      </c>
      <c r="K1046" s="8">
        <v>1.0</v>
      </c>
      <c r="M1046" s="9">
        <v>1.0</v>
      </c>
      <c r="N1046" s="10"/>
    </row>
    <row r="1047">
      <c r="B1047" s="4" t="s">
        <v>2376</v>
      </c>
      <c r="C1047" s="4" t="s">
        <v>1626</v>
      </c>
      <c r="D1047" s="102" t="s">
        <v>1071</v>
      </c>
      <c r="E1047" s="4" t="s">
        <v>574</v>
      </c>
      <c r="F1047" s="5">
        <v>1.0</v>
      </c>
      <c r="G1047" s="6">
        <v>61084.0</v>
      </c>
      <c r="H1047" s="7">
        <v>190887.48</v>
      </c>
      <c r="I1047" s="2" t="b">
        <v>1</v>
      </c>
      <c r="J1047" s="2" t="s">
        <v>1612</v>
      </c>
      <c r="K1047" s="8">
        <v>1.0</v>
      </c>
      <c r="M1047" s="9">
        <v>1.0</v>
      </c>
      <c r="N1047" s="10"/>
    </row>
    <row r="1048">
      <c r="B1048" s="4" t="s">
        <v>2377</v>
      </c>
      <c r="C1048" s="4" t="s">
        <v>1626</v>
      </c>
      <c r="D1048" s="102" t="s">
        <v>1071</v>
      </c>
      <c r="E1048" s="4" t="s">
        <v>578</v>
      </c>
      <c r="F1048" s="5">
        <v>1.0</v>
      </c>
      <c r="G1048" s="6">
        <v>21816.0</v>
      </c>
      <c r="H1048" s="7">
        <v>54539.28</v>
      </c>
      <c r="I1048" s="2" t="b">
        <v>1</v>
      </c>
      <c r="J1048" s="2" t="s">
        <v>2378</v>
      </c>
      <c r="K1048" s="8">
        <v>0.8783</v>
      </c>
      <c r="M1048" s="9">
        <v>14214.18</v>
      </c>
      <c r="N1048" s="10"/>
    </row>
    <row r="1049">
      <c r="B1049" s="4" t="s">
        <v>2379</v>
      </c>
      <c r="C1049" s="4" t="s">
        <v>1626</v>
      </c>
      <c r="D1049" s="102" t="s">
        <v>1071</v>
      </c>
      <c r="E1049" s="4" t="s">
        <v>584</v>
      </c>
      <c r="F1049" s="5">
        <v>1.0</v>
      </c>
      <c r="G1049" s="6">
        <v>21816.0</v>
      </c>
      <c r="H1049" s="7">
        <v>68174.1</v>
      </c>
      <c r="I1049" s="2" t="b">
        <v>1</v>
      </c>
      <c r="J1049" s="2" t="s">
        <v>2380</v>
      </c>
      <c r="K1049" s="8">
        <v>0.865</v>
      </c>
      <c r="M1049" s="9">
        <v>20491.55</v>
      </c>
      <c r="N1049" s="10"/>
    </row>
    <row r="1050">
      <c r="B1050" s="4" t="s">
        <v>2381</v>
      </c>
      <c r="C1050" s="4" t="s">
        <v>1626</v>
      </c>
      <c r="D1050" s="102" t="s">
        <v>1071</v>
      </c>
      <c r="E1050" s="4" t="s">
        <v>662</v>
      </c>
      <c r="F1050" s="5">
        <v>1.0</v>
      </c>
      <c r="G1050" s="6">
        <v>71992.0</v>
      </c>
      <c r="H1050" s="7">
        <v>149983.02</v>
      </c>
      <c r="I1050" s="2" t="b">
        <v>1</v>
      </c>
      <c r="J1050" s="2" t="s">
        <v>2382</v>
      </c>
      <c r="K1050" s="8">
        <v>0.7091</v>
      </c>
      <c r="M1050" s="9">
        <v>11694.84</v>
      </c>
      <c r="N1050" s="10"/>
    </row>
    <row r="1051">
      <c r="B1051" s="4" t="s">
        <v>2383</v>
      </c>
      <c r="C1051" s="4" t="s">
        <v>1626</v>
      </c>
      <c r="D1051" s="102" t="s">
        <v>1071</v>
      </c>
      <c r="E1051" s="4" t="s">
        <v>665</v>
      </c>
      <c r="F1051" s="5">
        <v>1.0</v>
      </c>
      <c r="G1051" s="6">
        <v>2880.0</v>
      </c>
      <c r="H1051" s="7">
        <v>29996.6</v>
      </c>
      <c r="I1051" s="2" t="b">
        <v>1</v>
      </c>
      <c r="J1051" s="2" t="s">
        <v>2384</v>
      </c>
      <c r="K1051" s="8">
        <v>1.0</v>
      </c>
      <c r="M1051" s="9">
        <v>1.0</v>
      </c>
      <c r="N1051" s="10"/>
    </row>
    <row r="1052">
      <c r="B1052" s="4" t="s">
        <v>2385</v>
      </c>
      <c r="C1052" s="4" t="s">
        <v>1626</v>
      </c>
      <c r="D1052" s="102" t="s">
        <v>1071</v>
      </c>
      <c r="E1052" s="4" t="s">
        <v>670</v>
      </c>
      <c r="F1052" s="5">
        <v>1.0</v>
      </c>
      <c r="G1052" s="6">
        <v>2356.0</v>
      </c>
      <c r="H1052" s="7">
        <v>14726.11</v>
      </c>
      <c r="I1052" s="2" t="b">
        <v>1</v>
      </c>
      <c r="J1052" s="2" t="s">
        <v>2386</v>
      </c>
      <c r="K1052" s="8">
        <v>0.8488</v>
      </c>
      <c r="M1052" s="9">
        <v>15027.21</v>
      </c>
      <c r="N1052" s="10"/>
    </row>
    <row r="1053">
      <c r="B1053" s="4" t="s">
        <v>2387</v>
      </c>
      <c r="C1053" s="4" t="s">
        <v>1626</v>
      </c>
      <c r="D1053" s="102" t="s">
        <v>1071</v>
      </c>
      <c r="E1053" s="4" t="s">
        <v>674</v>
      </c>
      <c r="F1053" s="5">
        <v>1.0</v>
      </c>
      <c r="G1053" s="6">
        <v>3272.0</v>
      </c>
      <c r="H1053" s="7">
        <v>6817.41</v>
      </c>
      <c r="I1053" s="2" t="b">
        <v>1</v>
      </c>
      <c r="J1053" s="2" t="s">
        <v>2388</v>
      </c>
      <c r="K1053" s="8">
        <v>0.8571</v>
      </c>
      <c r="M1053" s="9">
        <v>22540.81</v>
      </c>
      <c r="N1053" s="10"/>
    </row>
    <row r="1054">
      <c r="B1054" s="4" t="s">
        <v>2389</v>
      </c>
      <c r="C1054" s="4" t="s">
        <v>1626</v>
      </c>
      <c r="D1054" s="102" t="s">
        <v>1071</v>
      </c>
      <c r="E1054" s="4" t="s">
        <v>679</v>
      </c>
      <c r="F1054" s="5">
        <v>1.0</v>
      </c>
      <c r="G1054" s="6">
        <v>1418.4</v>
      </c>
      <c r="H1054" s="7">
        <v>8863.27</v>
      </c>
      <c r="I1054" s="2" t="b">
        <v>1</v>
      </c>
      <c r="J1054" s="2" t="s">
        <v>2390</v>
      </c>
      <c r="K1054" s="8">
        <v>0.8582</v>
      </c>
      <c r="M1054" s="9">
        <v>22540.81</v>
      </c>
      <c r="N1054" s="10"/>
    </row>
    <row r="1055">
      <c r="B1055" s="4" t="s">
        <v>2391</v>
      </c>
      <c r="C1055" s="4" t="s">
        <v>1626</v>
      </c>
      <c r="D1055" s="102" t="s">
        <v>1071</v>
      </c>
      <c r="E1055" s="4" t="s">
        <v>685</v>
      </c>
      <c r="F1055" s="5">
        <v>1.0</v>
      </c>
      <c r="G1055" s="6">
        <v>2727.2</v>
      </c>
      <c r="H1055" s="7">
        <v>6817.41</v>
      </c>
      <c r="I1055" s="2" t="b">
        <v>1</v>
      </c>
      <c r="J1055" s="2" t="s">
        <v>2392</v>
      </c>
      <c r="K1055" s="8">
        <v>0.7177</v>
      </c>
      <c r="M1055" s="9">
        <v>7297.43</v>
      </c>
      <c r="N1055" s="10"/>
    </row>
    <row r="1056">
      <c r="B1056" s="4" t="s">
        <v>2393</v>
      </c>
      <c r="C1056" s="4" t="s">
        <v>1626</v>
      </c>
      <c r="D1056" s="102" t="s">
        <v>1071</v>
      </c>
      <c r="E1056" s="4" t="s">
        <v>589</v>
      </c>
      <c r="F1056" s="5">
        <v>1.0</v>
      </c>
      <c r="G1056" s="6">
        <v>23386.4</v>
      </c>
      <c r="H1056" s="7">
        <v>43631.42</v>
      </c>
      <c r="I1056" s="2" t="b">
        <v>1</v>
      </c>
      <c r="J1056" s="2" t="s">
        <v>2394</v>
      </c>
      <c r="K1056" s="8">
        <v>0.8611</v>
      </c>
      <c r="M1056" s="9">
        <v>22540.81</v>
      </c>
      <c r="N1056" s="10"/>
    </row>
    <row r="1057">
      <c r="B1057" s="4" t="s">
        <v>2395</v>
      </c>
      <c r="C1057" s="4" t="s">
        <v>1626</v>
      </c>
      <c r="D1057" s="102" t="s">
        <v>1071</v>
      </c>
      <c r="E1057" s="4" t="s">
        <v>694</v>
      </c>
      <c r="F1057" s="5">
        <v>1.0</v>
      </c>
      <c r="G1057" s="6">
        <v>1.0</v>
      </c>
      <c r="H1057" s="7">
        <v>43631.42</v>
      </c>
      <c r="I1057" s="2" t="b">
        <v>1</v>
      </c>
      <c r="J1057" s="2" t="s">
        <v>2396</v>
      </c>
      <c r="K1057" s="8">
        <v>0.7418</v>
      </c>
      <c r="M1057" s="9">
        <v>23053.11</v>
      </c>
      <c r="N1057" s="10"/>
    </row>
    <row r="1058">
      <c r="B1058" s="4" t="s">
        <v>2397</v>
      </c>
      <c r="C1058" s="4" t="s">
        <v>1626</v>
      </c>
      <c r="D1058" s="102" t="s">
        <v>1071</v>
      </c>
      <c r="E1058" s="4" t="s">
        <v>597</v>
      </c>
      <c r="F1058" s="5">
        <v>1.0</v>
      </c>
      <c r="G1058" s="6">
        <v>2356.0</v>
      </c>
      <c r="H1058" s="7">
        <v>98170.7</v>
      </c>
      <c r="I1058" s="2" t="b">
        <v>1</v>
      </c>
      <c r="J1058" s="2" t="s">
        <v>2398</v>
      </c>
      <c r="K1058" s="8">
        <v>0.8411</v>
      </c>
      <c r="M1058" s="9">
        <v>33749.41</v>
      </c>
      <c r="N1058" s="10"/>
    </row>
    <row r="1059">
      <c r="B1059" s="4" t="s">
        <v>2399</v>
      </c>
      <c r="C1059" s="4" t="s">
        <v>1626</v>
      </c>
      <c r="D1059" s="102" t="s">
        <v>1071</v>
      </c>
      <c r="E1059" s="4" t="s">
        <v>602</v>
      </c>
      <c r="F1059" s="5">
        <v>1.0</v>
      </c>
      <c r="G1059" s="6">
        <v>7199.2</v>
      </c>
      <c r="H1059" s="7">
        <v>29996.6</v>
      </c>
      <c r="I1059" s="2" t="b">
        <v>1</v>
      </c>
      <c r="J1059" s="2" t="s">
        <v>2400</v>
      </c>
      <c r="K1059" s="8">
        <v>0.8284</v>
      </c>
      <c r="M1059" s="9">
        <v>18929.22</v>
      </c>
      <c r="N1059" s="10"/>
    </row>
    <row r="1060">
      <c r="B1060" s="4" t="s">
        <v>2401</v>
      </c>
      <c r="C1060" s="4" t="s">
        <v>1626</v>
      </c>
      <c r="D1060" s="102" t="s">
        <v>1071</v>
      </c>
      <c r="E1060" s="4" t="s">
        <v>607</v>
      </c>
      <c r="F1060" s="5">
        <v>1.0</v>
      </c>
      <c r="G1060" s="6">
        <v>1.0</v>
      </c>
      <c r="H1060" s="7">
        <v>19088.75</v>
      </c>
      <c r="I1060" s="2" t="b">
        <v>1</v>
      </c>
      <c r="J1060" s="2" t="s">
        <v>2402</v>
      </c>
      <c r="K1060" s="8">
        <v>0.8353</v>
      </c>
      <c r="M1060" s="9">
        <v>21633.45</v>
      </c>
      <c r="N1060" s="10"/>
    </row>
    <row r="1061">
      <c r="B1061" s="4" t="s">
        <v>2403</v>
      </c>
      <c r="C1061" s="4" t="s">
        <v>1626</v>
      </c>
      <c r="D1061" s="102" t="s">
        <v>1071</v>
      </c>
      <c r="E1061" s="4" t="s">
        <v>611</v>
      </c>
      <c r="F1061" s="5">
        <v>1.0</v>
      </c>
      <c r="G1061" s="6">
        <v>132857.6</v>
      </c>
      <c r="H1061" s="7">
        <v>190887.48</v>
      </c>
      <c r="I1061" s="2" t="b">
        <v>1</v>
      </c>
      <c r="J1061" s="2" t="s">
        <v>2404</v>
      </c>
      <c r="K1061" s="8">
        <v>1.0</v>
      </c>
      <c r="M1061" s="9">
        <v>1.0</v>
      </c>
      <c r="N1061" s="10"/>
    </row>
    <row r="1062">
      <c r="B1062" s="4" t="s">
        <v>2405</v>
      </c>
      <c r="C1062" s="4" t="s">
        <v>1626</v>
      </c>
      <c r="D1062" s="102" t="s">
        <v>1071</v>
      </c>
      <c r="E1062" s="4" t="s">
        <v>715</v>
      </c>
      <c r="F1062" s="5">
        <v>1.0</v>
      </c>
      <c r="G1062" s="6">
        <v>1.0</v>
      </c>
      <c r="H1062" s="7">
        <v>81808.92</v>
      </c>
      <c r="I1062" s="2" t="b">
        <v>1</v>
      </c>
      <c r="J1062" s="2" t="s">
        <v>1612</v>
      </c>
      <c r="K1062" s="8">
        <v>1.0</v>
      </c>
      <c r="M1062" s="9">
        <v>1.0</v>
      </c>
      <c r="N1062" s="10"/>
    </row>
    <row r="1063">
      <c r="B1063" s="4" t="s">
        <v>2406</v>
      </c>
      <c r="C1063" s="4" t="s">
        <v>1626</v>
      </c>
      <c r="D1063" s="102" t="s">
        <v>1071</v>
      </c>
      <c r="E1063" s="4" t="s">
        <v>720</v>
      </c>
      <c r="F1063" s="5">
        <v>1.0</v>
      </c>
      <c r="G1063" s="6">
        <v>1.0</v>
      </c>
      <c r="H1063" s="7">
        <v>81808.92</v>
      </c>
      <c r="I1063" s="2" t="b">
        <v>1</v>
      </c>
      <c r="J1063" s="2" t="s">
        <v>2407</v>
      </c>
      <c r="K1063" s="8">
        <v>0.8042</v>
      </c>
      <c r="M1063" s="9">
        <v>5145.6</v>
      </c>
      <c r="N1063" s="10"/>
    </row>
    <row r="1064">
      <c r="B1064" s="4" t="s">
        <v>2408</v>
      </c>
      <c r="C1064" s="4" t="s">
        <v>1626</v>
      </c>
      <c r="D1064" s="102" t="s">
        <v>1071</v>
      </c>
      <c r="E1064" s="4" t="s">
        <v>723</v>
      </c>
      <c r="F1064" s="5">
        <v>1.0</v>
      </c>
      <c r="G1064" s="6">
        <v>85081.6</v>
      </c>
      <c r="H1064" s="7">
        <v>177252.66</v>
      </c>
      <c r="I1064" s="2" t="b">
        <v>1</v>
      </c>
      <c r="J1064" s="2" t="s">
        <v>2409</v>
      </c>
      <c r="K1064" s="8">
        <v>0.7797</v>
      </c>
      <c r="M1064" s="9">
        <v>11694.84</v>
      </c>
      <c r="N1064" s="10"/>
    </row>
    <row r="1065">
      <c r="B1065" s="4" t="s">
        <v>2410</v>
      </c>
      <c r="C1065" s="4" t="s">
        <v>1626</v>
      </c>
      <c r="D1065" s="102" t="s">
        <v>1071</v>
      </c>
      <c r="E1065" s="4" t="s">
        <v>616</v>
      </c>
      <c r="F1065" s="5">
        <v>1.0</v>
      </c>
      <c r="G1065" s="6">
        <v>1.0</v>
      </c>
      <c r="H1065" s="7">
        <v>55902.76</v>
      </c>
      <c r="I1065" s="2" t="b">
        <v>1</v>
      </c>
      <c r="J1065" s="2" t="s">
        <v>2411</v>
      </c>
      <c r="K1065" s="8">
        <v>1.0</v>
      </c>
      <c r="M1065" s="9">
        <v>1.0</v>
      </c>
      <c r="N1065" s="10"/>
    </row>
    <row r="1066">
      <c r="B1066" s="4" t="s">
        <v>2412</v>
      </c>
      <c r="C1066" s="4" t="s">
        <v>1626</v>
      </c>
      <c r="D1066" s="102" t="s">
        <v>1071</v>
      </c>
      <c r="E1066" s="4" t="s">
        <v>731</v>
      </c>
      <c r="F1066" s="5">
        <v>1.0</v>
      </c>
      <c r="G1066" s="6">
        <v>1.0</v>
      </c>
      <c r="H1066" s="7">
        <v>55902.76</v>
      </c>
      <c r="I1066" s="2" t="b">
        <v>1</v>
      </c>
      <c r="J1066" s="2" t="s">
        <v>2413</v>
      </c>
      <c r="K1066" s="8">
        <v>0.7169</v>
      </c>
      <c r="M1066" s="9">
        <v>7812.47</v>
      </c>
      <c r="N1066" s="10"/>
    </row>
    <row r="1067">
      <c r="B1067" s="4" t="s">
        <v>2414</v>
      </c>
      <c r="C1067" s="4" t="s">
        <v>1626</v>
      </c>
      <c r="D1067" s="102" t="s">
        <v>1071</v>
      </c>
      <c r="E1067" s="4" t="s">
        <v>620</v>
      </c>
      <c r="F1067" s="5">
        <v>1.0</v>
      </c>
      <c r="G1067" s="6">
        <v>1636.0</v>
      </c>
      <c r="H1067" s="7">
        <v>68174.1</v>
      </c>
      <c r="I1067" s="2" t="b">
        <v>1</v>
      </c>
      <c r="J1067" s="2" t="s">
        <v>2415</v>
      </c>
      <c r="K1067" s="8">
        <v>0.7829</v>
      </c>
      <c r="M1067" s="9">
        <v>9355.8</v>
      </c>
      <c r="N1067" s="10"/>
    </row>
    <row r="1068">
      <c r="B1068" s="4" t="s">
        <v>2416</v>
      </c>
      <c r="C1068" s="4" t="s">
        <v>1626</v>
      </c>
      <c r="D1068" s="102" t="s">
        <v>1071</v>
      </c>
      <c r="E1068" s="4" t="s">
        <v>624</v>
      </c>
      <c r="F1068" s="5">
        <v>1.0</v>
      </c>
      <c r="G1068" s="6">
        <v>6544.8</v>
      </c>
      <c r="H1068" s="7">
        <v>40904.46</v>
      </c>
      <c r="I1068" s="2" t="b">
        <v>1</v>
      </c>
      <c r="J1068" s="2" t="s">
        <v>2417</v>
      </c>
      <c r="K1068" s="8">
        <v>0.9103</v>
      </c>
      <c r="M1068" s="9">
        <v>5408.25</v>
      </c>
      <c r="N1068" s="10"/>
    </row>
    <row r="1069">
      <c r="B1069" s="4" t="s">
        <v>2418</v>
      </c>
      <c r="C1069" s="4" t="s">
        <v>1626</v>
      </c>
      <c r="D1069" s="102" t="s">
        <v>1071</v>
      </c>
      <c r="E1069" s="4" t="s">
        <v>630</v>
      </c>
      <c r="F1069" s="5">
        <v>1.0</v>
      </c>
      <c r="G1069" s="6">
        <v>15118.4</v>
      </c>
      <c r="H1069" s="7">
        <v>24542.68</v>
      </c>
      <c r="I1069" s="2" t="b">
        <v>1</v>
      </c>
      <c r="J1069" s="2" t="s">
        <v>2419</v>
      </c>
      <c r="K1069" s="8">
        <v>0.9057</v>
      </c>
      <c r="M1069" s="9">
        <v>13385.62</v>
      </c>
      <c r="N1069" s="10"/>
    </row>
    <row r="1070">
      <c r="B1070" s="4" t="s">
        <v>2420</v>
      </c>
      <c r="C1070" s="4" t="s">
        <v>1626</v>
      </c>
      <c r="D1070" s="102" t="s">
        <v>1071</v>
      </c>
      <c r="E1070" s="4" t="s">
        <v>747</v>
      </c>
      <c r="F1070" s="5">
        <v>1.0</v>
      </c>
      <c r="G1070" s="6">
        <v>1.0</v>
      </c>
      <c r="H1070" s="7">
        <v>2726.96</v>
      </c>
      <c r="I1070" s="2" t="b">
        <v>1</v>
      </c>
      <c r="J1070" s="2" t="s">
        <v>2421</v>
      </c>
      <c r="K1070" s="8">
        <v>0.8571</v>
      </c>
      <c r="M1070" s="9">
        <v>24419.16</v>
      </c>
      <c r="N1070" s="10"/>
    </row>
    <row r="1071">
      <c r="B1071" s="4" t="s">
        <v>2422</v>
      </c>
      <c r="C1071" s="4" t="s">
        <v>1626</v>
      </c>
      <c r="D1071" s="102" t="s">
        <v>1071</v>
      </c>
      <c r="E1071" s="4" t="s">
        <v>752</v>
      </c>
      <c r="F1071" s="5">
        <v>1.0</v>
      </c>
      <c r="G1071" s="6">
        <v>26179.2</v>
      </c>
      <c r="H1071" s="7">
        <v>65447.14</v>
      </c>
      <c r="I1071" s="2" t="b">
        <v>1</v>
      </c>
      <c r="J1071" s="2" t="s">
        <v>2423</v>
      </c>
      <c r="K1071" s="8">
        <v>0.8854</v>
      </c>
      <c r="M1071" s="9">
        <v>25811.09</v>
      </c>
      <c r="N1071" s="10"/>
    </row>
    <row r="1072">
      <c r="B1072" s="4" t="s">
        <v>2424</v>
      </c>
      <c r="C1072" s="4" t="s">
        <v>1626</v>
      </c>
      <c r="D1072" s="102" t="s">
        <v>1071</v>
      </c>
      <c r="E1072" s="4" t="s">
        <v>757</v>
      </c>
      <c r="F1072" s="5">
        <v>1.0</v>
      </c>
      <c r="G1072" s="6">
        <v>26615.2</v>
      </c>
      <c r="H1072" s="7">
        <v>83172.4</v>
      </c>
      <c r="I1072" s="2" t="b">
        <v>1</v>
      </c>
      <c r="J1072" s="2" t="s">
        <v>1534</v>
      </c>
      <c r="K1072" s="8">
        <v>1.0</v>
      </c>
      <c r="M1072" s="9">
        <v>1.0</v>
      </c>
      <c r="N1072" s="10"/>
    </row>
    <row r="1073">
      <c r="B1073" s="4" t="s">
        <v>2425</v>
      </c>
      <c r="C1073" s="4" t="s">
        <v>1626</v>
      </c>
      <c r="D1073" s="102" t="s">
        <v>1071</v>
      </c>
      <c r="E1073" s="4" t="s">
        <v>635</v>
      </c>
      <c r="F1073" s="5">
        <v>1.0</v>
      </c>
      <c r="G1073" s="6">
        <v>19961.6</v>
      </c>
      <c r="H1073" s="7">
        <v>83172.4</v>
      </c>
      <c r="I1073" s="2" t="b">
        <v>1</v>
      </c>
      <c r="J1073" s="2" t="s">
        <v>2426</v>
      </c>
      <c r="K1073" s="8">
        <v>0.8484</v>
      </c>
      <c r="M1073" s="9">
        <v>28176.09</v>
      </c>
      <c r="N1073" s="10"/>
    </row>
    <row r="1074">
      <c r="B1074" s="4" t="s">
        <v>2427</v>
      </c>
      <c r="C1074" s="4" t="s">
        <v>1626</v>
      </c>
      <c r="D1074" s="102" t="s">
        <v>1071</v>
      </c>
      <c r="E1074" s="4" t="s">
        <v>640</v>
      </c>
      <c r="F1074" s="5">
        <v>1.0</v>
      </c>
      <c r="G1074" s="6">
        <v>785.6</v>
      </c>
      <c r="H1074" s="7">
        <v>32723.57</v>
      </c>
      <c r="I1074" s="2" t="b">
        <v>1</v>
      </c>
      <c r="J1074" s="2" t="s">
        <v>2428</v>
      </c>
      <c r="K1074" s="8">
        <v>0.8913</v>
      </c>
      <c r="M1074" s="9">
        <v>23796.76</v>
      </c>
      <c r="N1074" s="10"/>
    </row>
    <row r="1075">
      <c r="B1075" s="4" t="s">
        <v>2429</v>
      </c>
      <c r="C1075" s="4" t="s">
        <v>1626</v>
      </c>
      <c r="D1075" s="102" t="s">
        <v>1071</v>
      </c>
      <c r="E1075" s="4" t="s">
        <v>767</v>
      </c>
      <c r="F1075" s="5">
        <v>1.0</v>
      </c>
      <c r="G1075" s="6">
        <v>3141.6</v>
      </c>
      <c r="H1075" s="7">
        <v>32723.57</v>
      </c>
      <c r="I1075" s="2" t="b">
        <v>1</v>
      </c>
      <c r="J1075" s="2" t="s">
        <v>2430</v>
      </c>
      <c r="K1075" s="8">
        <v>0.7286</v>
      </c>
      <c r="M1075" s="9">
        <v>7017.13</v>
      </c>
      <c r="N1075" s="10"/>
    </row>
    <row r="1076">
      <c r="B1076" s="4" t="s">
        <v>2431</v>
      </c>
      <c r="C1076" s="4" t="s">
        <v>1626</v>
      </c>
      <c r="D1076" s="102" t="s">
        <v>1071</v>
      </c>
      <c r="E1076" s="4" t="s">
        <v>775</v>
      </c>
      <c r="F1076" s="5">
        <v>1.0</v>
      </c>
      <c r="G1076" s="6">
        <v>52357.6</v>
      </c>
      <c r="H1076" s="7">
        <v>545392.8</v>
      </c>
      <c r="I1076" s="2" t="b">
        <v>1</v>
      </c>
      <c r="J1076" s="2" t="s">
        <v>2432</v>
      </c>
      <c r="K1076" s="8">
        <v>0.7172</v>
      </c>
      <c r="M1076" s="9">
        <v>7578.78</v>
      </c>
      <c r="N1076" s="10"/>
    </row>
    <row r="1077">
      <c r="B1077" s="4" t="s">
        <v>2433</v>
      </c>
      <c r="C1077" s="4" t="s">
        <v>1626</v>
      </c>
      <c r="D1077" s="102" t="s">
        <v>1071</v>
      </c>
      <c r="E1077" s="4" t="s">
        <v>778</v>
      </c>
      <c r="F1077" s="5">
        <v>1.0</v>
      </c>
      <c r="G1077" s="6">
        <v>79845.6</v>
      </c>
      <c r="H1077" s="7">
        <v>831724.02</v>
      </c>
      <c r="I1077" s="2" t="b">
        <v>1</v>
      </c>
      <c r="J1077" s="2" t="s">
        <v>2434</v>
      </c>
      <c r="K1077" s="8">
        <v>0.9681</v>
      </c>
      <c r="M1077" s="9">
        <v>24983.11</v>
      </c>
      <c r="N1077" s="10"/>
    </row>
    <row r="1078">
      <c r="B1078" s="4" t="s">
        <v>2435</v>
      </c>
      <c r="C1078" s="4" t="s">
        <v>1626</v>
      </c>
      <c r="D1078" s="102" t="s">
        <v>1071</v>
      </c>
      <c r="E1078" s="4" t="s">
        <v>782</v>
      </c>
      <c r="F1078" s="5">
        <v>1.0</v>
      </c>
      <c r="G1078" s="6">
        <v>1.0</v>
      </c>
      <c r="H1078" s="7">
        <v>133621.24</v>
      </c>
      <c r="I1078" s="2" t="b">
        <v>1</v>
      </c>
      <c r="J1078" s="2" t="s">
        <v>2436</v>
      </c>
      <c r="K1078" s="8">
        <v>0.8762</v>
      </c>
      <c r="M1078" s="9">
        <v>19334.81</v>
      </c>
      <c r="N1078" s="10"/>
    </row>
    <row r="1079">
      <c r="B1079" s="4" t="s">
        <v>2437</v>
      </c>
      <c r="C1079" s="4" t="s">
        <v>1626</v>
      </c>
      <c r="D1079" s="102" t="s">
        <v>1071</v>
      </c>
      <c r="E1079" s="4" t="s">
        <v>646</v>
      </c>
      <c r="F1079" s="5">
        <v>1.0</v>
      </c>
      <c r="G1079" s="6">
        <v>1.0</v>
      </c>
      <c r="H1079" s="7">
        <v>504488.34</v>
      </c>
      <c r="I1079" s="2" t="b">
        <v>1</v>
      </c>
      <c r="J1079" s="2" t="s">
        <v>2438</v>
      </c>
      <c r="K1079" s="8">
        <v>0.9203</v>
      </c>
      <c r="M1079" s="9">
        <v>24720.43</v>
      </c>
      <c r="N1079" s="10"/>
    </row>
    <row r="1080">
      <c r="B1080" s="4" t="s">
        <v>2439</v>
      </c>
      <c r="C1080" s="4" t="s">
        <v>1626</v>
      </c>
      <c r="D1080" s="102" t="s">
        <v>1071</v>
      </c>
      <c r="E1080" s="4" t="s">
        <v>650</v>
      </c>
      <c r="F1080" s="5">
        <v>1.0</v>
      </c>
      <c r="G1080" s="6">
        <v>91625.6</v>
      </c>
      <c r="H1080" s="7">
        <v>954437.4</v>
      </c>
      <c r="I1080" s="2" t="b">
        <v>1</v>
      </c>
      <c r="J1080" s="2" t="s">
        <v>2440</v>
      </c>
      <c r="K1080" s="8">
        <v>0.9276</v>
      </c>
      <c r="M1080" s="9">
        <v>8112.49</v>
      </c>
      <c r="N1080" s="10"/>
    </row>
    <row r="1081">
      <c r="B1081" s="4" t="s">
        <v>2441</v>
      </c>
      <c r="C1081" s="4" t="s">
        <v>1626</v>
      </c>
      <c r="D1081" s="102" t="s">
        <v>1071</v>
      </c>
      <c r="E1081" s="4" t="s">
        <v>656</v>
      </c>
      <c r="F1081" s="5">
        <v>1.0</v>
      </c>
      <c r="G1081" s="6">
        <v>38090.4</v>
      </c>
      <c r="H1081" s="7">
        <v>49085.35</v>
      </c>
      <c r="I1081" s="2" t="b">
        <v>1</v>
      </c>
      <c r="J1081" s="2" t="s">
        <v>2442</v>
      </c>
      <c r="K1081" s="8">
        <v>0.9738</v>
      </c>
      <c r="M1081" s="9">
        <v>4602.91</v>
      </c>
      <c r="N1081" s="10"/>
    </row>
    <row r="1082">
      <c r="B1082" s="4" t="s">
        <v>2443</v>
      </c>
      <c r="C1082" s="4" t="s">
        <v>1626</v>
      </c>
      <c r="D1082" s="102" t="s">
        <v>1071</v>
      </c>
      <c r="E1082" s="4" t="s">
        <v>661</v>
      </c>
      <c r="F1082" s="5">
        <v>1.0</v>
      </c>
      <c r="G1082" s="6">
        <v>1.0</v>
      </c>
      <c r="H1082" s="7">
        <v>25906.16</v>
      </c>
      <c r="I1082" s="2" t="b">
        <v>1</v>
      </c>
      <c r="J1082" s="2" t="s">
        <v>2444</v>
      </c>
      <c r="K1082" s="8">
        <v>0.975</v>
      </c>
      <c r="M1082" s="9">
        <v>4602.91</v>
      </c>
      <c r="N1082" s="10"/>
    </row>
    <row r="1083">
      <c r="B1083" s="4" t="s">
        <v>2445</v>
      </c>
      <c r="C1083" s="4" t="s">
        <v>1626</v>
      </c>
      <c r="D1083" s="102" t="s">
        <v>1071</v>
      </c>
      <c r="E1083" s="4" t="s">
        <v>666</v>
      </c>
      <c r="F1083" s="5">
        <v>1.0</v>
      </c>
      <c r="G1083" s="6">
        <v>56939.2</v>
      </c>
      <c r="H1083" s="7">
        <v>118622.93</v>
      </c>
      <c r="I1083" s="2" t="b">
        <v>1</v>
      </c>
      <c r="J1083" s="2" t="s">
        <v>2446</v>
      </c>
      <c r="K1083" s="8">
        <v>1.0</v>
      </c>
      <c r="M1083" s="9">
        <v>1.0</v>
      </c>
      <c r="N1083" s="10"/>
    </row>
    <row r="1084">
      <c r="B1084" s="4" t="s">
        <v>2447</v>
      </c>
      <c r="C1084" s="4" t="s">
        <v>1626</v>
      </c>
      <c r="D1084" s="102" t="s">
        <v>1071</v>
      </c>
      <c r="E1084" s="4" t="s">
        <v>806</v>
      </c>
      <c r="F1084" s="5">
        <v>1.0</v>
      </c>
      <c r="G1084" s="6">
        <v>1.0</v>
      </c>
      <c r="H1084" s="7">
        <v>27269.64</v>
      </c>
      <c r="I1084" s="2" t="b">
        <v>1</v>
      </c>
      <c r="J1084" s="2" t="s">
        <v>175</v>
      </c>
      <c r="K1084" s="8">
        <v>1.0</v>
      </c>
      <c r="M1084" s="9">
        <v>1.0</v>
      </c>
      <c r="N1084" s="10"/>
    </row>
    <row r="1085">
      <c r="B1085" s="4" t="s">
        <v>2448</v>
      </c>
      <c r="C1085" s="4" t="s">
        <v>1626</v>
      </c>
      <c r="D1085" s="102" t="s">
        <v>1071</v>
      </c>
      <c r="E1085" s="4" t="s">
        <v>809</v>
      </c>
      <c r="F1085" s="5">
        <v>1.0</v>
      </c>
      <c r="G1085" s="6">
        <v>17997.6</v>
      </c>
      <c r="H1085" s="7">
        <v>74991.51</v>
      </c>
      <c r="I1085" s="2" t="b">
        <v>1</v>
      </c>
      <c r="J1085" s="2" t="s">
        <v>2449</v>
      </c>
      <c r="K1085" s="8">
        <v>0.7964</v>
      </c>
      <c r="M1085" s="9">
        <v>7017.13</v>
      </c>
      <c r="N1085" s="10"/>
    </row>
    <row r="1086">
      <c r="B1086" s="4" t="s">
        <v>2450</v>
      </c>
      <c r="C1086" s="4" t="s">
        <v>1626</v>
      </c>
      <c r="D1086" s="102" t="s">
        <v>1071</v>
      </c>
      <c r="E1086" s="4" t="s">
        <v>672</v>
      </c>
      <c r="F1086" s="5">
        <v>1.0</v>
      </c>
      <c r="G1086" s="6">
        <v>2181.6</v>
      </c>
      <c r="H1086" s="7">
        <v>13634.82</v>
      </c>
      <c r="I1086" s="2" t="b">
        <v>1</v>
      </c>
      <c r="J1086" s="2" t="s">
        <v>2449</v>
      </c>
      <c r="K1086" s="8">
        <v>0.7964</v>
      </c>
      <c r="M1086" s="9">
        <v>7017.13</v>
      </c>
      <c r="N1086" s="10"/>
    </row>
    <row r="1087">
      <c r="B1087" s="4" t="s">
        <v>2451</v>
      </c>
      <c r="C1087" s="4" t="s">
        <v>1626</v>
      </c>
      <c r="D1087" s="102" t="s">
        <v>1071</v>
      </c>
      <c r="E1087" s="4" t="s">
        <v>815</v>
      </c>
      <c r="F1087" s="5">
        <v>1.0</v>
      </c>
      <c r="G1087" s="6">
        <v>1.0</v>
      </c>
      <c r="H1087" s="7">
        <v>10907.86</v>
      </c>
      <c r="I1087" s="2" t="b">
        <v>1</v>
      </c>
      <c r="J1087" s="2" t="s">
        <v>2452</v>
      </c>
      <c r="K1087" s="8">
        <v>1.0</v>
      </c>
      <c r="M1087" s="9">
        <v>1.0</v>
      </c>
      <c r="N1087" s="10"/>
    </row>
    <row r="1088">
      <c r="B1088" s="4" t="s">
        <v>2453</v>
      </c>
      <c r="C1088" s="4" t="s">
        <v>1626</v>
      </c>
      <c r="D1088" s="102" t="s">
        <v>1071</v>
      </c>
      <c r="E1088" s="4" t="s">
        <v>819</v>
      </c>
      <c r="F1088" s="5">
        <v>1.0</v>
      </c>
      <c r="G1088" s="6">
        <v>10897.6</v>
      </c>
      <c r="H1088" s="7">
        <v>14043.74</v>
      </c>
      <c r="I1088" s="2" t="b">
        <v>1</v>
      </c>
      <c r="J1088" s="2" t="s">
        <v>2454</v>
      </c>
      <c r="K1088" s="8">
        <v>1.0</v>
      </c>
      <c r="M1088" s="9">
        <v>1.0</v>
      </c>
      <c r="N1088" s="10"/>
    </row>
    <row r="1089">
      <c r="B1089" s="4" t="s">
        <v>2455</v>
      </c>
      <c r="C1089" s="4" t="s">
        <v>1626</v>
      </c>
      <c r="D1089" s="102" t="s">
        <v>1071</v>
      </c>
      <c r="E1089" s="4" t="s">
        <v>822</v>
      </c>
      <c r="F1089" s="5">
        <v>1.0</v>
      </c>
      <c r="G1089" s="6">
        <v>3927.2</v>
      </c>
      <c r="H1089" s="7">
        <v>16361.78</v>
      </c>
      <c r="I1089" s="2" t="b">
        <v>1</v>
      </c>
      <c r="J1089" s="2" t="s">
        <v>2456</v>
      </c>
      <c r="K1089" s="8">
        <v>1.0</v>
      </c>
      <c r="M1089" s="9">
        <v>1.0</v>
      </c>
      <c r="N1089" s="10"/>
    </row>
    <row r="1090">
      <c r="B1090" s="4" t="s">
        <v>2457</v>
      </c>
      <c r="C1090" s="4" t="s">
        <v>1626</v>
      </c>
      <c r="D1090" s="102" t="s">
        <v>1071</v>
      </c>
      <c r="E1090" s="4" t="s">
        <v>825</v>
      </c>
      <c r="F1090" s="5">
        <v>1.0</v>
      </c>
      <c r="G1090" s="6">
        <v>8508.0</v>
      </c>
      <c r="H1090" s="7">
        <v>17725.27</v>
      </c>
      <c r="I1090" s="2" t="b">
        <v>1</v>
      </c>
      <c r="J1090" s="2" t="s">
        <v>2458</v>
      </c>
      <c r="K1090" s="8">
        <v>0.8923</v>
      </c>
      <c r="M1090" s="9">
        <v>12864.36</v>
      </c>
      <c r="N1090" s="10"/>
    </row>
    <row r="1091">
      <c r="B1091" s="4" t="s">
        <v>2459</v>
      </c>
      <c r="C1091" s="4" t="s">
        <v>1626</v>
      </c>
      <c r="D1091" s="102" t="s">
        <v>1071</v>
      </c>
      <c r="E1091" s="4" t="s">
        <v>828</v>
      </c>
      <c r="F1091" s="5">
        <v>1.0</v>
      </c>
      <c r="G1091" s="6">
        <v>12652.8</v>
      </c>
      <c r="H1091" s="7">
        <v>79081.96</v>
      </c>
      <c r="I1091" s="2" t="b">
        <v>1</v>
      </c>
      <c r="J1091" s="2" t="s">
        <v>2460</v>
      </c>
      <c r="K1091" s="8">
        <v>1.0</v>
      </c>
      <c r="M1091" s="9">
        <v>1.0</v>
      </c>
      <c r="N1091" s="10"/>
    </row>
    <row r="1092">
      <c r="B1092" s="4" t="s">
        <v>2461</v>
      </c>
      <c r="C1092" s="4" t="s">
        <v>1626</v>
      </c>
      <c r="D1092" s="102" t="s">
        <v>1071</v>
      </c>
      <c r="E1092" s="4" t="s">
        <v>678</v>
      </c>
      <c r="F1092" s="5">
        <v>1.0</v>
      </c>
      <c r="G1092" s="6">
        <v>71992.0</v>
      </c>
      <c r="H1092" s="7">
        <v>749915.1</v>
      </c>
      <c r="I1092" s="2" t="b">
        <v>1</v>
      </c>
      <c r="J1092" s="2" t="s">
        <v>916</v>
      </c>
      <c r="K1092" s="8">
        <v>1.0</v>
      </c>
      <c r="M1092" s="9">
        <v>1.0</v>
      </c>
      <c r="N1092" s="10"/>
    </row>
    <row r="1093">
      <c r="B1093" s="4" t="s">
        <v>2462</v>
      </c>
      <c r="C1093" s="4" t="s">
        <v>1626</v>
      </c>
      <c r="D1093" s="102" t="s">
        <v>1071</v>
      </c>
      <c r="E1093" s="4" t="s">
        <v>834</v>
      </c>
      <c r="F1093" s="5">
        <v>1.0</v>
      </c>
      <c r="G1093" s="6">
        <v>21816.0</v>
      </c>
      <c r="H1093" s="7">
        <v>54539.28</v>
      </c>
      <c r="I1093" s="2" t="b">
        <v>1</v>
      </c>
      <c r="J1093" s="2" t="s">
        <v>2449</v>
      </c>
      <c r="K1093" s="8">
        <v>0.7964</v>
      </c>
      <c r="M1093" s="9">
        <v>7017.13</v>
      </c>
      <c r="N1093" s="10"/>
    </row>
    <row r="1094">
      <c r="B1094" s="4" t="s">
        <v>2463</v>
      </c>
      <c r="C1094" s="4" t="s">
        <v>1626</v>
      </c>
      <c r="D1094" s="102" t="s">
        <v>1071</v>
      </c>
      <c r="E1094" s="4" t="s">
        <v>836</v>
      </c>
      <c r="F1094" s="5">
        <v>1.0</v>
      </c>
      <c r="G1094" s="6">
        <v>4799.2</v>
      </c>
      <c r="H1094" s="7">
        <v>29996.6</v>
      </c>
      <c r="I1094" s="2" t="b">
        <v>1</v>
      </c>
      <c r="J1094" s="2" t="s">
        <v>2464</v>
      </c>
      <c r="K1094" s="8">
        <v>0.7622</v>
      </c>
      <c r="M1094" s="9">
        <v>10245.78</v>
      </c>
      <c r="N1094" s="10"/>
    </row>
    <row r="1095">
      <c r="B1095" s="4" t="s">
        <v>2465</v>
      </c>
      <c r="C1095" s="4" t="s">
        <v>1626</v>
      </c>
      <c r="D1095" s="102" t="s">
        <v>1071</v>
      </c>
      <c r="E1095" s="4" t="s">
        <v>839</v>
      </c>
      <c r="F1095" s="5">
        <v>1.0</v>
      </c>
      <c r="G1095" s="6">
        <v>23277.6</v>
      </c>
      <c r="H1095" s="7">
        <v>29996.6</v>
      </c>
      <c r="I1095" s="2" t="b">
        <v>1</v>
      </c>
      <c r="J1095" s="2" t="s">
        <v>2466</v>
      </c>
      <c r="K1095" s="8">
        <v>1.0</v>
      </c>
      <c r="M1095" s="9">
        <v>1.0</v>
      </c>
      <c r="N1095" s="10"/>
    </row>
    <row r="1096">
      <c r="B1096" s="4" t="s">
        <v>2467</v>
      </c>
      <c r="C1096" s="4" t="s">
        <v>1626</v>
      </c>
      <c r="D1096" s="102" t="s">
        <v>1071</v>
      </c>
      <c r="E1096" s="4" t="s">
        <v>684</v>
      </c>
      <c r="F1096" s="5">
        <v>1.0</v>
      </c>
      <c r="G1096" s="6">
        <v>14398.4</v>
      </c>
      <c r="H1096" s="7">
        <v>29996.6</v>
      </c>
      <c r="I1096" s="2" t="b">
        <v>1</v>
      </c>
      <c r="J1096" s="2" t="s">
        <v>2468</v>
      </c>
      <c r="K1096" s="8">
        <v>0.7286</v>
      </c>
      <c r="M1096" s="9">
        <v>9355.8</v>
      </c>
      <c r="N1096" s="10"/>
    </row>
    <row r="1097">
      <c r="B1097" s="4" t="s">
        <v>2469</v>
      </c>
      <c r="C1097" s="4" t="s">
        <v>1626</v>
      </c>
      <c r="D1097" s="102" t="s">
        <v>1071</v>
      </c>
      <c r="E1097" s="4" t="s">
        <v>689</v>
      </c>
      <c r="F1097" s="5">
        <v>1.0</v>
      </c>
      <c r="G1097" s="6">
        <v>11126.4</v>
      </c>
      <c r="H1097" s="7">
        <v>46358.39</v>
      </c>
      <c r="I1097" s="2" t="b">
        <v>1</v>
      </c>
      <c r="J1097" s="2" t="s">
        <v>2470</v>
      </c>
      <c r="K1097" s="8">
        <v>1.0</v>
      </c>
      <c r="M1097" s="9">
        <v>1.0</v>
      </c>
      <c r="N1097" s="10"/>
    </row>
    <row r="1098">
      <c r="B1098" s="4" t="s">
        <v>2471</v>
      </c>
      <c r="C1098" s="4" t="s">
        <v>1626</v>
      </c>
      <c r="D1098" s="102" t="s">
        <v>1071</v>
      </c>
      <c r="E1098" s="4" t="s">
        <v>692</v>
      </c>
      <c r="F1098" s="5">
        <v>1.0</v>
      </c>
      <c r="G1098" s="6">
        <v>13089.6</v>
      </c>
      <c r="H1098" s="7">
        <v>54539.28</v>
      </c>
      <c r="I1098" s="2" t="b">
        <v>1</v>
      </c>
      <c r="J1098" s="2" t="s">
        <v>2472</v>
      </c>
      <c r="K1098" s="8">
        <v>1.0</v>
      </c>
      <c r="M1098" s="9">
        <v>1.0</v>
      </c>
      <c r="N1098" s="10"/>
    </row>
    <row r="1099">
      <c r="B1099" s="4" t="s">
        <v>2473</v>
      </c>
      <c r="C1099" s="4" t="s">
        <v>1626</v>
      </c>
      <c r="D1099" s="102" t="s">
        <v>1071</v>
      </c>
      <c r="E1099" s="4" t="s">
        <v>849</v>
      </c>
      <c r="F1099" s="5">
        <v>1.0</v>
      </c>
      <c r="G1099" s="6">
        <v>11126.4</v>
      </c>
      <c r="H1099" s="7">
        <v>115895.97</v>
      </c>
      <c r="I1099" s="2" t="b">
        <v>1</v>
      </c>
      <c r="J1099" s="2" t="s">
        <v>2474</v>
      </c>
      <c r="K1099" s="8">
        <v>1.0</v>
      </c>
      <c r="M1099" s="9">
        <v>1.0</v>
      </c>
      <c r="N1099" s="10"/>
    </row>
    <row r="1100">
      <c r="B1100" s="4" t="s">
        <v>2475</v>
      </c>
      <c r="C1100" s="4" t="s">
        <v>1626</v>
      </c>
      <c r="D1100" s="102" t="s">
        <v>1071</v>
      </c>
      <c r="E1100" s="4" t="s">
        <v>698</v>
      </c>
      <c r="F1100" s="5">
        <v>1.0</v>
      </c>
      <c r="G1100" s="6">
        <v>1.0</v>
      </c>
      <c r="H1100" s="7">
        <v>177252.66</v>
      </c>
      <c r="I1100" s="2" t="b">
        <v>1</v>
      </c>
      <c r="J1100" s="2" t="s">
        <v>2476</v>
      </c>
      <c r="K1100" s="8">
        <v>0.8579</v>
      </c>
      <c r="M1100" s="9">
        <v>16905.56</v>
      </c>
      <c r="N1100" s="10"/>
    </row>
    <row r="1101">
      <c r="B1101" s="4" t="s">
        <v>2477</v>
      </c>
      <c r="C1101" s="4" t="s">
        <v>1626</v>
      </c>
      <c r="D1101" s="102" t="s">
        <v>1071</v>
      </c>
      <c r="E1101" s="4" t="s">
        <v>702</v>
      </c>
      <c r="F1101" s="5">
        <v>1.0</v>
      </c>
      <c r="G1101" s="6">
        <v>1.0</v>
      </c>
      <c r="H1101" s="7">
        <v>518123.16</v>
      </c>
      <c r="I1101" s="2" t="b">
        <v>1</v>
      </c>
      <c r="J1101" s="2" t="s">
        <v>2478</v>
      </c>
      <c r="K1101" s="8">
        <v>0.8754</v>
      </c>
      <c r="M1101" s="9">
        <v>15027.21</v>
      </c>
      <c r="N1101" s="10"/>
    </row>
    <row r="1102">
      <c r="B1102" s="4" t="s">
        <v>2479</v>
      </c>
      <c r="C1102" s="4" t="s">
        <v>1626</v>
      </c>
      <c r="D1102" s="102" t="s">
        <v>1071</v>
      </c>
      <c r="E1102" s="4" t="s">
        <v>707</v>
      </c>
      <c r="F1102" s="5">
        <v>1.0</v>
      </c>
      <c r="G1102" s="6">
        <v>1.0</v>
      </c>
      <c r="H1102" s="7">
        <v>57266.24</v>
      </c>
      <c r="I1102" s="2" t="b">
        <v>1</v>
      </c>
      <c r="J1102" s="2" t="s">
        <v>1612</v>
      </c>
      <c r="K1102" s="8">
        <v>1.0</v>
      </c>
      <c r="M1102" s="9">
        <v>1.0</v>
      </c>
      <c r="N1102" s="10"/>
    </row>
    <row r="1103">
      <c r="B1103" s="4" t="s">
        <v>2480</v>
      </c>
      <c r="C1103" s="4" t="s">
        <v>1626</v>
      </c>
      <c r="D1103" s="102" t="s">
        <v>1071</v>
      </c>
      <c r="E1103" s="4" t="s">
        <v>857</v>
      </c>
      <c r="F1103" s="5">
        <v>1.0</v>
      </c>
      <c r="G1103" s="6">
        <v>1.0</v>
      </c>
      <c r="H1103" s="7">
        <v>156800.43</v>
      </c>
      <c r="I1103" s="2" t="b">
        <v>1</v>
      </c>
      <c r="J1103" s="2" t="s">
        <v>276</v>
      </c>
      <c r="K1103" s="8">
        <v>1.0</v>
      </c>
      <c r="M1103" s="9">
        <v>1.0</v>
      </c>
      <c r="N1103" s="10"/>
    </row>
    <row r="1104">
      <c r="B1104" s="4" t="s">
        <v>2481</v>
      </c>
      <c r="C1104" s="4" t="s">
        <v>1626</v>
      </c>
      <c r="D1104" s="102" t="s">
        <v>1071</v>
      </c>
      <c r="E1104" s="4" t="s">
        <v>860</v>
      </c>
      <c r="F1104" s="5">
        <v>1.0</v>
      </c>
      <c r="G1104" s="6">
        <v>360.0</v>
      </c>
      <c r="H1104" s="7">
        <v>14998.3</v>
      </c>
      <c r="I1104" s="2" t="b">
        <v>1</v>
      </c>
      <c r="J1104" s="2" t="s">
        <v>2482</v>
      </c>
      <c r="K1104" s="8">
        <v>0.9624</v>
      </c>
      <c r="M1104" s="9">
        <v>27689.42</v>
      </c>
      <c r="N1104" s="10"/>
    </row>
    <row r="1105">
      <c r="B1105" s="4" t="s">
        <v>2483</v>
      </c>
      <c r="C1105" s="4" t="s">
        <v>1626</v>
      </c>
      <c r="D1105" s="102" t="s">
        <v>1071</v>
      </c>
      <c r="E1105" s="4" t="s">
        <v>710</v>
      </c>
      <c r="F1105" s="5">
        <v>1.0</v>
      </c>
      <c r="G1105" s="6">
        <v>26179.2</v>
      </c>
      <c r="H1105" s="7">
        <v>81808.92</v>
      </c>
      <c r="I1105" s="2" t="b">
        <v>1</v>
      </c>
      <c r="J1105" s="2" t="s">
        <v>2484</v>
      </c>
      <c r="K1105" s="8">
        <v>0.8656</v>
      </c>
      <c r="M1105" s="9">
        <v>25447.51</v>
      </c>
      <c r="N1105" s="10"/>
    </row>
    <row r="1106">
      <c r="B1106" s="4" t="s">
        <v>2485</v>
      </c>
      <c r="C1106" s="4" t="s">
        <v>1626</v>
      </c>
      <c r="D1106" s="102" t="s">
        <v>1071</v>
      </c>
      <c r="E1106" s="4" t="s">
        <v>716</v>
      </c>
      <c r="F1106" s="5">
        <v>1.0</v>
      </c>
      <c r="G1106" s="6">
        <v>36650.4</v>
      </c>
      <c r="H1106" s="7">
        <v>381774.96</v>
      </c>
      <c r="I1106" s="2" t="b">
        <v>1</v>
      </c>
      <c r="J1106" s="2" t="s">
        <v>137</v>
      </c>
      <c r="K1106" s="8">
        <v>1.0</v>
      </c>
      <c r="M1106" s="9">
        <v>1.0</v>
      </c>
      <c r="N1106" s="10"/>
    </row>
    <row r="1107">
      <c r="B1107" s="4" t="s">
        <v>2486</v>
      </c>
      <c r="C1107" s="4" t="s">
        <v>1626</v>
      </c>
      <c r="D1107" s="102" t="s">
        <v>1071</v>
      </c>
      <c r="E1107" s="4" t="s">
        <v>870</v>
      </c>
      <c r="F1107" s="5">
        <v>1.0</v>
      </c>
      <c r="G1107" s="6">
        <v>23277.6</v>
      </c>
      <c r="H1107" s="7">
        <v>29996.6</v>
      </c>
      <c r="I1107" s="2" t="b">
        <v>1</v>
      </c>
      <c r="J1107" s="2" t="s">
        <v>2487</v>
      </c>
      <c r="K1107" s="8">
        <v>0.8061</v>
      </c>
      <c r="M1107" s="9">
        <v>11694.84</v>
      </c>
      <c r="N1107" s="10"/>
    </row>
    <row r="1108">
      <c r="B1108" s="4" t="s">
        <v>2488</v>
      </c>
      <c r="C1108" s="4" t="s">
        <v>1626</v>
      </c>
      <c r="D1108" s="102" t="s">
        <v>1071</v>
      </c>
      <c r="E1108" s="4" t="s">
        <v>722</v>
      </c>
      <c r="F1108" s="5">
        <v>1.0</v>
      </c>
      <c r="G1108" s="6">
        <v>64138.4</v>
      </c>
      <c r="H1108" s="7">
        <v>668106.18</v>
      </c>
      <c r="I1108" s="2" t="b">
        <v>1</v>
      </c>
      <c r="J1108" s="2" t="s">
        <v>1538</v>
      </c>
      <c r="K1108" s="8">
        <v>1.0</v>
      </c>
      <c r="M1108" s="9">
        <v>1.0</v>
      </c>
      <c r="N1108" s="10"/>
    </row>
    <row r="1109">
      <c r="B1109" s="4" t="s">
        <v>2489</v>
      </c>
      <c r="C1109" s="4" t="s">
        <v>1626</v>
      </c>
      <c r="D1109" s="102" t="s">
        <v>1071</v>
      </c>
      <c r="E1109" s="4" t="s">
        <v>729</v>
      </c>
      <c r="F1109" s="5">
        <v>1.0</v>
      </c>
      <c r="G1109" s="6">
        <v>4363.2</v>
      </c>
      <c r="H1109" s="7">
        <v>13634.82</v>
      </c>
      <c r="I1109" s="2" t="b">
        <v>1</v>
      </c>
      <c r="J1109" s="2" t="s">
        <v>2487</v>
      </c>
      <c r="K1109" s="8">
        <v>0.8061</v>
      </c>
      <c r="M1109" s="9">
        <v>11694.84</v>
      </c>
      <c r="N1109" s="10"/>
    </row>
    <row r="1110">
      <c r="B1110" s="4" t="s">
        <v>2490</v>
      </c>
      <c r="C1110" s="4" t="s">
        <v>1626</v>
      </c>
      <c r="D1110" s="102" t="s">
        <v>1071</v>
      </c>
      <c r="E1110" s="4" t="s">
        <v>736</v>
      </c>
      <c r="F1110" s="5">
        <v>1.0</v>
      </c>
      <c r="G1110" s="6">
        <v>42758.4</v>
      </c>
      <c r="H1110" s="7">
        <v>133621.24</v>
      </c>
      <c r="I1110" s="2" t="b">
        <v>1</v>
      </c>
      <c r="J1110" s="2" t="s">
        <v>579</v>
      </c>
      <c r="K1110" s="8">
        <v>1.0</v>
      </c>
      <c r="M1110" s="9">
        <v>1.0</v>
      </c>
      <c r="N1110" s="10"/>
    </row>
    <row r="1111">
      <c r="B1111" s="4" t="s">
        <v>2491</v>
      </c>
      <c r="C1111" s="4" t="s">
        <v>1626</v>
      </c>
      <c r="D1111" s="102" t="s">
        <v>1071</v>
      </c>
      <c r="E1111" s="4" t="s">
        <v>740</v>
      </c>
      <c r="F1111" s="5">
        <v>1.0</v>
      </c>
      <c r="G1111" s="6">
        <v>1.0</v>
      </c>
      <c r="H1111" s="7">
        <v>158163.91</v>
      </c>
      <c r="I1111" s="2" t="b">
        <v>1</v>
      </c>
      <c r="J1111" s="2" t="s">
        <v>2492</v>
      </c>
      <c r="K1111" s="8">
        <v>0.9132</v>
      </c>
      <c r="M1111" s="9">
        <v>25447.51</v>
      </c>
      <c r="N1111" s="10"/>
    </row>
    <row r="1112">
      <c r="B1112" s="4" t="s">
        <v>2493</v>
      </c>
      <c r="C1112" s="4" t="s">
        <v>1626</v>
      </c>
      <c r="D1112" s="102" t="s">
        <v>1071</v>
      </c>
      <c r="E1112" s="4" t="s">
        <v>746</v>
      </c>
      <c r="F1112" s="5">
        <v>1.0</v>
      </c>
      <c r="G1112" s="6">
        <v>58902.4</v>
      </c>
      <c r="H1112" s="7">
        <v>245426.76</v>
      </c>
      <c r="I1112" s="2" t="b">
        <v>1</v>
      </c>
      <c r="J1112" s="2" t="s">
        <v>2494</v>
      </c>
      <c r="K1112" s="8">
        <v>0.8818</v>
      </c>
      <c r="M1112" s="9">
        <v>13148.88</v>
      </c>
      <c r="N1112" s="10"/>
    </row>
    <row r="1113">
      <c r="B1113" s="4" t="s">
        <v>2495</v>
      </c>
      <c r="C1113" s="4" t="s">
        <v>1626</v>
      </c>
      <c r="D1113" s="102" t="s">
        <v>1071</v>
      </c>
      <c r="E1113" s="4" t="s">
        <v>753</v>
      </c>
      <c r="F1113" s="5">
        <v>1.0</v>
      </c>
      <c r="G1113" s="6">
        <v>51888.8</v>
      </c>
      <c r="H1113" s="7">
        <v>96807.22</v>
      </c>
      <c r="I1113" s="2" t="b">
        <v>1</v>
      </c>
      <c r="J1113" s="2" t="s">
        <v>2496</v>
      </c>
      <c r="K1113" s="8">
        <v>0.8497</v>
      </c>
      <c r="M1113" s="9">
        <v>15027.21</v>
      </c>
      <c r="N1113" s="10"/>
    </row>
    <row r="1114">
      <c r="B1114" s="4" t="s">
        <v>2497</v>
      </c>
      <c r="C1114" s="4" t="s">
        <v>1626</v>
      </c>
      <c r="D1114" s="102" t="s">
        <v>1071</v>
      </c>
      <c r="E1114" s="4" t="s">
        <v>758</v>
      </c>
      <c r="F1114" s="5">
        <v>1.0</v>
      </c>
      <c r="G1114" s="6">
        <v>1.0</v>
      </c>
      <c r="H1114" s="7">
        <v>10907.86</v>
      </c>
      <c r="I1114" s="2" t="b">
        <v>1</v>
      </c>
      <c r="J1114" s="2" t="s">
        <v>2498</v>
      </c>
      <c r="K1114" s="8">
        <v>0.8806</v>
      </c>
      <c r="M1114" s="9">
        <v>18297.49</v>
      </c>
      <c r="N1114" s="10"/>
    </row>
    <row r="1115">
      <c r="B1115" s="4" t="s">
        <v>2499</v>
      </c>
      <c r="C1115" s="4" t="s">
        <v>1626</v>
      </c>
      <c r="D1115" s="102" t="s">
        <v>1071</v>
      </c>
      <c r="E1115" s="4" t="s">
        <v>764</v>
      </c>
      <c r="F1115" s="5">
        <v>1.0</v>
      </c>
      <c r="G1115" s="6">
        <v>8464.8</v>
      </c>
      <c r="H1115" s="7">
        <v>10907.86</v>
      </c>
      <c r="I1115" s="2" t="b">
        <v>1</v>
      </c>
      <c r="J1115" s="2" t="s">
        <v>2500</v>
      </c>
      <c r="K1115" s="8">
        <v>0.9231</v>
      </c>
      <c r="M1115" s="9">
        <v>24983.11</v>
      </c>
      <c r="N1115" s="10"/>
    </row>
    <row r="1116">
      <c r="B1116" s="4" t="s">
        <v>2501</v>
      </c>
      <c r="C1116" s="4" t="s">
        <v>1626</v>
      </c>
      <c r="D1116" s="102" t="s">
        <v>1071</v>
      </c>
      <c r="E1116" s="4" t="s">
        <v>891</v>
      </c>
      <c r="F1116" s="5">
        <v>1.0</v>
      </c>
      <c r="G1116" s="6">
        <v>1.0</v>
      </c>
      <c r="H1116" s="7">
        <v>73628.03</v>
      </c>
      <c r="I1116" s="2" t="b">
        <v>1</v>
      </c>
      <c r="J1116" s="2" t="s">
        <v>2502</v>
      </c>
      <c r="K1116" s="8">
        <v>1.0</v>
      </c>
      <c r="M1116" s="9">
        <v>1.0</v>
      </c>
      <c r="N1116" s="10"/>
    </row>
    <row r="1117">
      <c r="B1117" s="4" t="s">
        <v>2503</v>
      </c>
      <c r="C1117" s="4" t="s">
        <v>1626</v>
      </c>
      <c r="D1117" s="102" t="s">
        <v>1071</v>
      </c>
      <c r="E1117" s="4" t="s">
        <v>895</v>
      </c>
      <c r="F1117" s="5">
        <v>1.0</v>
      </c>
      <c r="G1117" s="6">
        <v>3490.4</v>
      </c>
      <c r="H1117" s="7">
        <v>21815.71</v>
      </c>
      <c r="I1117" s="2" t="b">
        <v>1</v>
      </c>
      <c r="J1117" s="2" t="s">
        <v>2504</v>
      </c>
      <c r="K1117" s="8">
        <v>1.0</v>
      </c>
      <c r="M1117" s="9">
        <v>1.0</v>
      </c>
      <c r="N1117" s="10"/>
    </row>
    <row r="1118">
      <c r="B1118" s="4" t="s">
        <v>2505</v>
      </c>
      <c r="C1118" s="4" t="s">
        <v>1626</v>
      </c>
      <c r="D1118" s="102" t="s">
        <v>1071</v>
      </c>
      <c r="E1118" s="4" t="s">
        <v>899</v>
      </c>
      <c r="F1118" s="5">
        <v>1.0</v>
      </c>
      <c r="G1118" s="6">
        <v>314.4</v>
      </c>
      <c r="H1118" s="7">
        <v>13089.17</v>
      </c>
      <c r="I1118" s="2" t="b">
        <v>1</v>
      </c>
      <c r="J1118" s="2" t="s">
        <v>2506</v>
      </c>
      <c r="K1118" s="8">
        <v>1.0</v>
      </c>
      <c r="M1118" s="9">
        <v>1.0</v>
      </c>
      <c r="N1118" s="10"/>
    </row>
    <row r="1119">
      <c r="B1119" s="4" t="s">
        <v>2507</v>
      </c>
      <c r="C1119" s="4" t="s">
        <v>1626</v>
      </c>
      <c r="D1119" s="102" t="s">
        <v>1071</v>
      </c>
      <c r="E1119" s="4" t="s">
        <v>903</v>
      </c>
      <c r="F1119" s="5">
        <v>1.0</v>
      </c>
      <c r="G1119" s="6">
        <v>7936.0</v>
      </c>
      <c r="H1119" s="7">
        <v>10226.75</v>
      </c>
      <c r="I1119" s="2" t="b">
        <v>1</v>
      </c>
      <c r="J1119" s="2" t="s">
        <v>2508</v>
      </c>
      <c r="K1119" s="8">
        <v>0.8514</v>
      </c>
      <c r="M1119" s="9">
        <v>10245.78</v>
      </c>
      <c r="N1119" s="10"/>
    </row>
    <row r="1120">
      <c r="B1120" s="4" t="s">
        <v>2509</v>
      </c>
      <c r="C1120" s="4" t="s">
        <v>1626</v>
      </c>
      <c r="D1120" s="102" t="s">
        <v>1071</v>
      </c>
      <c r="E1120" s="4" t="s">
        <v>906</v>
      </c>
      <c r="F1120" s="5">
        <v>1.0</v>
      </c>
      <c r="G1120" s="6">
        <v>314.4</v>
      </c>
      <c r="H1120" s="7">
        <v>13089.17</v>
      </c>
      <c r="I1120" s="2" t="b">
        <v>1</v>
      </c>
      <c r="J1120" s="2" t="s">
        <v>2510</v>
      </c>
      <c r="K1120" s="8">
        <v>0.8774</v>
      </c>
      <c r="M1120" s="9">
        <v>16905.56</v>
      </c>
      <c r="N1120" s="10"/>
    </row>
    <row r="1121">
      <c r="B1121" s="4" t="s">
        <v>2511</v>
      </c>
      <c r="C1121" s="4" t="s">
        <v>1626</v>
      </c>
      <c r="D1121" s="102" t="s">
        <v>1071</v>
      </c>
      <c r="E1121" s="4" t="s">
        <v>770</v>
      </c>
      <c r="F1121" s="5">
        <v>1.0</v>
      </c>
      <c r="G1121" s="6">
        <v>1256.8</v>
      </c>
      <c r="H1121" s="7">
        <v>13089.17</v>
      </c>
      <c r="I1121" s="2" t="b">
        <v>1</v>
      </c>
      <c r="J1121" s="2" t="s">
        <v>2512</v>
      </c>
      <c r="K1121" s="8">
        <v>0.8692</v>
      </c>
      <c r="M1121" s="9">
        <v>16905.56</v>
      </c>
      <c r="N1121" s="10"/>
    </row>
    <row r="1122">
      <c r="B1122" s="4" t="s">
        <v>2513</v>
      </c>
      <c r="C1122" s="4" t="s">
        <v>1626</v>
      </c>
      <c r="D1122" s="102" t="s">
        <v>1071</v>
      </c>
      <c r="E1122" s="4" t="s">
        <v>784</v>
      </c>
      <c r="F1122" s="5">
        <v>1.0</v>
      </c>
      <c r="G1122" s="6">
        <v>52903.2</v>
      </c>
      <c r="H1122" s="7">
        <v>68174.1</v>
      </c>
      <c r="I1122" s="2" t="b">
        <v>1</v>
      </c>
      <c r="J1122" s="2" t="s">
        <v>2514</v>
      </c>
      <c r="K1122" s="8">
        <v>0.8955</v>
      </c>
      <c r="M1122" s="9">
        <v>17847.57</v>
      </c>
      <c r="N1122" s="10"/>
    </row>
    <row r="1123">
      <c r="B1123" s="4" t="s">
        <v>2515</v>
      </c>
      <c r="C1123" s="4" t="s">
        <v>1626</v>
      </c>
      <c r="D1123" s="102" t="s">
        <v>1071</v>
      </c>
      <c r="E1123" s="4" t="s">
        <v>789</v>
      </c>
      <c r="F1123" s="5">
        <v>1.0</v>
      </c>
      <c r="G1123" s="6">
        <v>1.0</v>
      </c>
      <c r="H1123" s="7">
        <v>68174.1</v>
      </c>
      <c r="I1123" s="2" t="b">
        <v>1</v>
      </c>
      <c r="J1123" s="2" t="s">
        <v>2516</v>
      </c>
      <c r="K1123" s="8">
        <v>0.8674</v>
      </c>
      <c r="M1123" s="9">
        <v>13148.88</v>
      </c>
      <c r="N1123" s="10"/>
    </row>
    <row r="1124">
      <c r="B1124" s="4" t="s">
        <v>2517</v>
      </c>
      <c r="C1124" s="4" t="s">
        <v>1626</v>
      </c>
      <c r="D1124" s="102" t="s">
        <v>1071</v>
      </c>
      <c r="E1124" s="4" t="s">
        <v>919</v>
      </c>
      <c r="F1124" s="5">
        <v>1.0</v>
      </c>
      <c r="G1124" s="6">
        <v>1090.4</v>
      </c>
      <c r="H1124" s="7">
        <v>2726.96</v>
      </c>
      <c r="I1124" s="2" t="b">
        <v>1</v>
      </c>
      <c r="J1124" s="2" t="s">
        <v>2518</v>
      </c>
      <c r="K1124" s="8">
        <v>0.9689</v>
      </c>
      <c r="M1124" s="9">
        <v>15446.37</v>
      </c>
      <c r="N1124" s="10"/>
    </row>
    <row r="1125">
      <c r="B1125" s="4" t="s">
        <v>2519</v>
      </c>
      <c r="C1125" s="4" t="s">
        <v>1626</v>
      </c>
      <c r="D1125" s="102" t="s">
        <v>1071</v>
      </c>
      <c r="E1125" s="4" t="s">
        <v>922</v>
      </c>
      <c r="F1125" s="5">
        <v>1.0</v>
      </c>
      <c r="G1125" s="6">
        <v>1.0</v>
      </c>
      <c r="H1125" s="7">
        <v>27269.64</v>
      </c>
      <c r="I1125" s="2" t="b">
        <v>1</v>
      </c>
      <c r="J1125" s="2" t="s">
        <v>2520</v>
      </c>
      <c r="K1125" s="8">
        <v>0.9166</v>
      </c>
      <c r="M1125" s="9">
        <v>14874.7</v>
      </c>
      <c r="N1125" s="10"/>
    </row>
    <row r="1126">
      <c r="B1126" s="4" t="s">
        <v>2521</v>
      </c>
      <c r="C1126" s="4" t="s">
        <v>1626</v>
      </c>
      <c r="D1126" s="102" t="s">
        <v>1071</v>
      </c>
      <c r="E1126" s="4" t="s">
        <v>925</v>
      </c>
      <c r="F1126" s="5">
        <v>1.0</v>
      </c>
      <c r="G1126" s="6">
        <v>1.0</v>
      </c>
      <c r="H1126" s="7">
        <v>1091.29</v>
      </c>
      <c r="I1126" s="2" t="b">
        <v>1</v>
      </c>
      <c r="J1126" s="2" t="s">
        <v>2522</v>
      </c>
      <c r="K1126" s="8">
        <v>0.9682</v>
      </c>
      <c r="M1126" s="9">
        <v>14593.47</v>
      </c>
      <c r="N1126" s="10"/>
    </row>
    <row r="1127">
      <c r="B1127" s="4" t="s">
        <v>2523</v>
      </c>
      <c r="C1127" s="4" t="s">
        <v>1626</v>
      </c>
      <c r="D1127" s="102" t="s">
        <v>1071</v>
      </c>
      <c r="E1127" s="4" t="s">
        <v>928</v>
      </c>
      <c r="F1127" s="5">
        <v>1.0</v>
      </c>
      <c r="G1127" s="6">
        <v>1.0</v>
      </c>
      <c r="H1127" s="7">
        <v>54539.28</v>
      </c>
      <c r="I1127" s="2" t="b">
        <v>1</v>
      </c>
      <c r="J1127" s="2" t="s">
        <v>2524</v>
      </c>
      <c r="K1127" s="8">
        <v>0.9075</v>
      </c>
      <c r="M1127" s="9">
        <v>10010.34</v>
      </c>
      <c r="N1127" s="10"/>
    </row>
    <row r="1128">
      <c r="B1128" s="4" t="s">
        <v>2525</v>
      </c>
      <c r="C1128" s="4" t="s">
        <v>1626</v>
      </c>
      <c r="D1128" s="102" t="s">
        <v>1071</v>
      </c>
      <c r="E1128" s="4" t="s">
        <v>931</v>
      </c>
      <c r="F1128" s="5">
        <v>1.0</v>
      </c>
      <c r="G1128" s="6">
        <v>981.6</v>
      </c>
      <c r="H1128" s="7">
        <v>4090.45</v>
      </c>
      <c r="I1128" s="2" t="b">
        <v>1</v>
      </c>
      <c r="J1128" s="2" t="s">
        <v>2526</v>
      </c>
      <c r="K1128" s="8">
        <v>0.9038</v>
      </c>
      <c r="M1128" s="9">
        <v>5408.25</v>
      </c>
      <c r="N1128" s="10"/>
    </row>
    <row r="1129">
      <c r="B1129" s="4" t="s">
        <v>2527</v>
      </c>
      <c r="C1129" s="4" t="s">
        <v>1626</v>
      </c>
      <c r="D1129" s="102" t="s">
        <v>1071</v>
      </c>
      <c r="E1129" s="4" t="s">
        <v>935</v>
      </c>
      <c r="F1129" s="5">
        <v>1.0</v>
      </c>
      <c r="G1129" s="6">
        <v>1.0</v>
      </c>
      <c r="H1129" s="7">
        <v>4362.64</v>
      </c>
      <c r="I1129" s="2" t="b">
        <v>1</v>
      </c>
      <c r="J1129" s="2" t="s">
        <v>2528</v>
      </c>
      <c r="K1129" s="8">
        <v>0.9106</v>
      </c>
      <c r="M1129" s="9">
        <v>10783.88</v>
      </c>
      <c r="N1129" s="10"/>
    </row>
    <row r="1130">
      <c r="B1130" s="4" t="s">
        <v>2529</v>
      </c>
      <c r="C1130" s="4" t="s">
        <v>1626</v>
      </c>
      <c r="D1130" s="102" t="s">
        <v>1071</v>
      </c>
      <c r="E1130" s="4" t="s">
        <v>937</v>
      </c>
      <c r="F1130" s="5">
        <v>1.0</v>
      </c>
      <c r="G1130" s="6">
        <v>1.0</v>
      </c>
      <c r="H1130" s="7">
        <v>5453.93</v>
      </c>
      <c r="I1130" s="2" t="b">
        <v>1</v>
      </c>
      <c r="J1130" s="2" t="s">
        <v>2530</v>
      </c>
      <c r="K1130" s="8">
        <v>1.0</v>
      </c>
      <c r="M1130" s="9">
        <v>1.0</v>
      </c>
      <c r="N1130" s="10"/>
    </row>
    <row r="1131">
      <c r="B1131" s="4" t="s">
        <v>2531</v>
      </c>
      <c r="C1131" s="4" t="s">
        <v>1626</v>
      </c>
      <c r="D1131" s="102" t="s">
        <v>1071</v>
      </c>
      <c r="E1131" s="4" t="s">
        <v>940</v>
      </c>
      <c r="F1131" s="5">
        <v>1.0</v>
      </c>
      <c r="G1131" s="6">
        <v>1073.6</v>
      </c>
      <c r="H1131" s="7">
        <v>11180.05</v>
      </c>
      <c r="I1131" s="2" t="b">
        <v>1</v>
      </c>
      <c r="J1131" s="2" t="s">
        <v>2532</v>
      </c>
      <c r="K1131" s="8">
        <v>1.0</v>
      </c>
      <c r="M1131" s="9">
        <v>1.0</v>
      </c>
      <c r="N1131" s="10"/>
    </row>
    <row r="1132">
      <c r="B1132" s="4" t="s">
        <v>2533</v>
      </c>
      <c r="C1132" s="4" t="s">
        <v>1626</v>
      </c>
      <c r="D1132" s="102" t="s">
        <v>1071</v>
      </c>
      <c r="E1132" s="4" t="s">
        <v>943</v>
      </c>
      <c r="F1132" s="5">
        <v>1.0</v>
      </c>
      <c r="G1132" s="6">
        <v>1.0</v>
      </c>
      <c r="H1132" s="7">
        <v>64083.65</v>
      </c>
      <c r="I1132" s="2" t="b">
        <v>1</v>
      </c>
      <c r="J1132" s="2" t="s">
        <v>2534</v>
      </c>
      <c r="K1132" s="8">
        <v>0.899</v>
      </c>
      <c r="M1132" s="9">
        <v>10010.34</v>
      </c>
      <c r="N1132" s="10"/>
    </row>
    <row r="1133">
      <c r="B1133" s="4" t="s">
        <v>2535</v>
      </c>
      <c r="C1133" s="4" t="s">
        <v>1626</v>
      </c>
      <c r="D1133" s="102" t="s">
        <v>1071</v>
      </c>
      <c r="E1133" s="4" t="s">
        <v>946</v>
      </c>
      <c r="F1133" s="5">
        <v>1.0</v>
      </c>
      <c r="G1133" s="6">
        <v>2454.4</v>
      </c>
      <c r="H1133" s="7">
        <v>10226.75</v>
      </c>
      <c r="I1133" s="2" t="b">
        <v>1</v>
      </c>
      <c r="J1133" s="2" t="s">
        <v>2536</v>
      </c>
      <c r="K1133" s="8">
        <v>0.9336</v>
      </c>
      <c r="M1133" s="9">
        <v>8237.16</v>
      </c>
      <c r="N1133" s="10"/>
    </row>
    <row r="1134">
      <c r="B1134" s="4" t="s">
        <v>2537</v>
      </c>
      <c r="C1134" s="4" t="s">
        <v>1626</v>
      </c>
      <c r="D1134" s="102" t="s">
        <v>1071</v>
      </c>
      <c r="E1134" s="4" t="s">
        <v>949</v>
      </c>
      <c r="F1134" s="5">
        <v>1.0</v>
      </c>
      <c r="G1134" s="6">
        <v>1538.4</v>
      </c>
      <c r="H1134" s="7">
        <v>64083.65</v>
      </c>
      <c r="I1134" s="2" t="b">
        <v>1</v>
      </c>
      <c r="J1134" s="2" t="s">
        <v>2538</v>
      </c>
      <c r="K1134" s="8">
        <v>0.9283</v>
      </c>
      <c r="M1134" s="9">
        <v>6830.42</v>
      </c>
      <c r="N1134" s="10"/>
    </row>
    <row r="1135">
      <c r="B1135" s="4" t="s">
        <v>2539</v>
      </c>
      <c r="C1135" s="4" t="s">
        <v>1626</v>
      </c>
      <c r="D1135" s="102" t="s">
        <v>1071</v>
      </c>
      <c r="E1135" s="4" t="s">
        <v>953</v>
      </c>
      <c r="F1135" s="5">
        <v>1.0</v>
      </c>
      <c r="G1135" s="6">
        <v>981.6</v>
      </c>
      <c r="H1135" s="7">
        <v>6136.3</v>
      </c>
      <c r="I1135" s="2" t="b">
        <v>1</v>
      </c>
      <c r="J1135" s="2" t="s">
        <v>2540</v>
      </c>
      <c r="K1135" s="8">
        <v>0.9216</v>
      </c>
      <c r="M1135" s="9">
        <v>5408.25</v>
      </c>
      <c r="N1135" s="10"/>
    </row>
    <row r="1136">
      <c r="B1136" s="4" t="s">
        <v>2541</v>
      </c>
      <c r="C1136" s="4" t="s">
        <v>1626</v>
      </c>
      <c r="D1136" s="102" t="s">
        <v>1071</v>
      </c>
      <c r="E1136" s="4" t="s">
        <v>955</v>
      </c>
      <c r="F1136" s="5">
        <v>1.0</v>
      </c>
      <c r="G1136" s="6">
        <v>981.6</v>
      </c>
      <c r="H1136" s="7">
        <v>6136.3</v>
      </c>
      <c r="I1136" s="2" t="b">
        <v>1</v>
      </c>
      <c r="J1136" s="2" t="s">
        <v>2542</v>
      </c>
      <c r="K1136" s="8">
        <v>1.0</v>
      </c>
      <c r="M1136" s="9">
        <v>1.0</v>
      </c>
      <c r="N1136" s="10"/>
    </row>
    <row r="1137">
      <c r="B1137" s="4" t="s">
        <v>2543</v>
      </c>
      <c r="C1137" s="4" t="s">
        <v>1626</v>
      </c>
      <c r="D1137" s="102" t="s">
        <v>1071</v>
      </c>
      <c r="E1137" s="4" t="s">
        <v>959</v>
      </c>
      <c r="F1137" s="5">
        <v>1.0</v>
      </c>
      <c r="G1137" s="6">
        <v>1.0</v>
      </c>
      <c r="H1137" s="7">
        <v>81808.92</v>
      </c>
      <c r="I1137" s="2" t="b">
        <v>1</v>
      </c>
      <c r="J1137" s="2" t="s">
        <v>2544</v>
      </c>
      <c r="K1137" s="8">
        <v>0.9427</v>
      </c>
      <c r="M1137" s="9">
        <v>8706.91</v>
      </c>
      <c r="N1137" s="10"/>
    </row>
    <row r="1138">
      <c r="B1138" s="4" t="s">
        <v>2545</v>
      </c>
      <c r="C1138" s="4" t="s">
        <v>1626</v>
      </c>
      <c r="D1138" s="102" t="s">
        <v>1071</v>
      </c>
      <c r="E1138" s="4" t="s">
        <v>962</v>
      </c>
      <c r="F1138" s="5">
        <v>1.0</v>
      </c>
      <c r="G1138" s="6">
        <v>1.0</v>
      </c>
      <c r="H1138" s="7">
        <v>1636178.4</v>
      </c>
      <c r="I1138" s="2" t="b">
        <v>1</v>
      </c>
      <c r="J1138" s="2" t="s">
        <v>2546</v>
      </c>
      <c r="K1138" s="8">
        <v>1.0</v>
      </c>
      <c r="M1138" s="9">
        <v>1.0</v>
      </c>
      <c r="N1138" s="10"/>
    </row>
    <row r="1139">
      <c r="B1139" s="4" t="s">
        <v>2547</v>
      </c>
      <c r="C1139" s="4" t="s">
        <v>1626</v>
      </c>
      <c r="D1139" s="102" t="s">
        <v>1071</v>
      </c>
      <c r="E1139" s="4" t="s">
        <v>965</v>
      </c>
      <c r="F1139" s="5">
        <v>1.0</v>
      </c>
      <c r="G1139" s="6">
        <v>1.0</v>
      </c>
      <c r="H1139" s="7">
        <v>156800.43</v>
      </c>
      <c r="I1139" s="2" t="b">
        <v>1</v>
      </c>
      <c r="J1139" s="2" t="s">
        <v>2548</v>
      </c>
      <c r="K1139" s="8">
        <v>1.0</v>
      </c>
      <c r="M1139" s="9">
        <v>1.0</v>
      </c>
      <c r="N1139" s="10"/>
    </row>
    <row r="1140">
      <c r="B1140" s="4" t="s">
        <v>2549</v>
      </c>
      <c r="C1140" s="4" t="s">
        <v>1626</v>
      </c>
      <c r="D1140" s="102" t="s">
        <v>1071</v>
      </c>
      <c r="E1140" s="4" t="s">
        <v>969</v>
      </c>
      <c r="F1140" s="5">
        <v>1.0</v>
      </c>
      <c r="G1140" s="6">
        <v>1.0</v>
      </c>
      <c r="H1140" s="7">
        <v>886263.3</v>
      </c>
      <c r="I1140" s="2" t="b">
        <v>1</v>
      </c>
      <c r="J1140" s="2" t="s">
        <v>2550</v>
      </c>
      <c r="K1140" s="8">
        <v>1.0</v>
      </c>
      <c r="M1140" s="9">
        <v>1.0</v>
      </c>
      <c r="N1140" s="10"/>
    </row>
    <row r="1141">
      <c r="B1141" s="4" t="s">
        <v>2551</v>
      </c>
      <c r="C1141" s="4" t="s">
        <v>1626</v>
      </c>
      <c r="D1141" s="102" t="s">
        <v>1071</v>
      </c>
      <c r="E1141" s="4" t="s">
        <v>972</v>
      </c>
      <c r="F1141" s="5">
        <v>1.0</v>
      </c>
      <c r="G1141" s="6">
        <v>85081.6</v>
      </c>
      <c r="H1141" s="7">
        <v>886263.3</v>
      </c>
      <c r="I1141" s="2" t="b">
        <v>1</v>
      </c>
      <c r="J1141" s="2" t="s">
        <v>2552</v>
      </c>
      <c r="K1141" s="8">
        <v>1.0</v>
      </c>
      <c r="M1141" s="9">
        <v>1.0</v>
      </c>
      <c r="N1141" s="10"/>
    </row>
    <row r="1142">
      <c r="B1142" s="4" t="s">
        <v>2553</v>
      </c>
      <c r="C1142" s="4" t="s">
        <v>1626</v>
      </c>
      <c r="D1142" s="102" t="s">
        <v>1071</v>
      </c>
      <c r="E1142" s="4" t="s">
        <v>976</v>
      </c>
      <c r="F1142" s="5">
        <v>1.0</v>
      </c>
      <c r="G1142" s="6">
        <v>1.0</v>
      </c>
      <c r="H1142" s="7">
        <v>177252.66</v>
      </c>
      <c r="I1142" s="2" t="b">
        <v>1</v>
      </c>
      <c r="J1142" s="2" t="s">
        <v>2554</v>
      </c>
      <c r="K1142" s="8">
        <v>0.8762</v>
      </c>
      <c r="M1142" s="9">
        <v>13148.88</v>
      </c>
      <c r="N1142" s="10"/>
    </row>
    <row r="1143">
      <c r="B1143" s="4" t="s">
        <v>2555</v>
      </c>
      <c r="C1143" s="4" t="s">
        <v>1626</v>
      </c>
      <c r="D1143" s="102" t="s">
        <v>1071</v>
      </c>
      <c r="E1143" s="4" t="s">
        <v>978</v>
      </c>
      <c r="F1143" s="5">
        <v>1.0</v>
      </c>
      <c r="G1143" s="6">
        <v>1.0</v>
      </c>
      <c r="H1143" s="7">
        <v>181343.11</v>
      </c>
      <c r="I1143" s="2" t="b">
        <v>1</v>
      </c>
      <c r="J1143" s="2" t="s">
        <v>2556</v>
      </c>
      <c r="K1143" s="8">
        <v>1.0</v>
      </c>
      <c r="M1143" s="9">
        <v>1.0</v>
      </c>
      <c r="N1143" s="10"/>
    </row>
    <row r="1144">
      <c r="B1144" s="4" t="s">
        <v>2557</v>
      </c>
      <c r="C1144" s="4" t="s">
        <v>1626</v>
      </c>
      <c r="D1144" s="102" t="s">
        <v>1071</v>
      </c>
      <c r="E1144" s="4" t="s">
        <v>980</v>
      </c>
      <c r="F1144" s="5">
        <v>1.0</v>
      </c>
      <c r="G1144" s="6">
        <v>1.0</v>
      </c>
      <c r="H1144" s="7">
        <v>19088.75</v>
      </c>
      <c r="I1144" s="2" t="b">
        <v>1</v>
      </c>
      <c r="J1144" s="2" t="s">
        <v>2558</v>
      </c>
      <c r="K1144" s="8">
        <v>0.9447</v>
      </c>
      <c r="M1144" s="9">
        <v>2268.72</v>
      </c>
      <c r="N1144" s="10"/>
    </row>
    <row r="1145">
      <c r="B1145" s="4" t="s">
        <v>2559</v>
      </c>
      <c r="C1145" s="4" t="s">
        <v>1626</v>
      </c>
      <c r="D1145" s="102" t="s">
        <v>1071</v>
      </c>
      <c r="E1145" s="4" t="s">
        <v>983</v>
      </c>
      <c r="F1145" s="5">
        <v>1.0</v>
      </c>
      <c r="G1145" s="6">
        <v>1.0</v>
      </c>
      <c r="H1145" s="7">
        <v>88626.33</v>
      </c>
      <c r="I1145" s="2" t="b">
        <v>1</v>
      </c>
      <c r="J1145" s="2" t="s">
        <v>2560</v>
      </c>
      <c r="K1145" s="8">
        <v>0.9436</v>
      </c>
      <c r="M1145" s="9">
        <v>2355.64</v>
      </c>
      <c r="N1145" s="10"/>
    </row>
    <row r="1146">
      <c r="B1146" s="4" t="s">
        <v>2561</v>
      </c>
      <c r="C1146" s="4" t="s">
        <v>1626</v>
      </c>
      <c r="D1146" s="102" t="s">
        <v>1071</v>
      </c>
      <c r="E1146" s="4" t="s">
        <v>985</v>
      </c>
      <c r="F1146" s="5">
        <v>1.0</v>
      </c>
      <c r="G1146" s="6">
        <v>1.0</v>
      </c>
      <c r="H1146" s="7">
        <v>90672.19</v>
      </c>
      <c r="I1146" s="2" t="b">
        <v>1</v>
      </c>
      <c r="J1146" s="2" t="s">
        <v>2562</v>
      </c>
      <c r="K1146" s="8">
        <v>0.9137</v>
      </c>
      <c r="M1146" s="9">
        <v>8923.68</v>
      </c>
      <c r="N1146" s="10"/>
    </row>
    <row r="1147">
      <c r="B1147" s="4" t="s">
        <v>2563</v>
      </c>
      <c r="C1147" s="4" t="s">
        <v>1626</v>
      </c>
      <c r="D1147" s="102" t="s">
        <v>1071</v>
      </c>
      <c r="E1147" s="4" t="s">
        <v>794</v>
      </c>
      <c r="F1147" s="5">
        <v>1.0</v>
      </c>
      <c r="G1147" s="6">
        <v>1.0</v>
      </c>
      <c r="H1147" s="7">
        <v>42267.94</v>
      </c>
      <c r="I1147" s="2" t="b">
        <v>1</v>
      </c>
      <c r="J1147" s="2" t="s">
        <v>2564</v>
      </c>
      <c r="K1147" s="8">
        <v>0.9183</v>
      </c>
      <c r="M1147" s="9">
        <v>8923.68</v>
      </c>
      <c r="N1147" s="10"/>
    </row>
    <row r="1148">
      <c r="B1148" s="4" t="s">
        <v>2565</v>
      </c>
      <c r="C1148" s="4" t="s">
        <v>1626</v>
      </c>
      <c r="D1148" s="102" t="s">
        <v>1071</v>
      </c>
      <c r="E1148" s="4" t="s">
        <v>798</v>
      </c>
      <c r="F1148" s="5">
        <v>1.0</v>
      </c>
      <c r="G1148" s="6">
        <v>1.0</v>
      </c>
      <c r="H1148" s="7">
        <v>40904.46</v>
      </c>
      <c r="I1148" s="2" t="b">
        <v>1</v>
      </c>
      <c r="J1148" s="2" t="s">
        <v>2566</v>
      </c>
      <c r="K1148" s="8">
        <v>0.7286</v>
      </c>
      <c r="M1148" s="9">
        <v>11694.84</v>
      </c>
      <c r="N1148" s="10"/>
    </row>
    <row r="1149">
      <c r="B1149" s="4" t="s">
        <v>2567</v>
      </c>
      <c r="C1149" s="4" t="s">
        <v>1626</v>
      </c>
      <c r="D1149" s="102" t="s">
        <v>1071</v>
      </c>
      <c r="E1149" s="4" t="s">
        <v>802</v>
      </c>
      <c r="F1149" s="5">
        <v>1.0</v>
      </c>
      <c r="G1149" s="6">
        <v>19307.2</v>
      </c>
      <c r="H1149" s="7">
        <v>804454.38</v>
      </c>
      <c r="I1149" s="2" t="b">
        <v>1</v>
      </c>
      <c r="J1149" s="2" t="s">
        <v>2568</v>
      </c>
      <c r="K1149" s="8">
        <v>0.8643</v>
      </c>
      <c r="M1149" s="9">
        <v>11694.84</v>
      </c>
      <c r="N1149" s="10"/>
    </row>
    <row r="1150">
      <c r="B1150" s="4" t="s">
        <v>2569</v>
      </c>
      <c r="C1150" s="4" t="s">
        <v>1626</v>
      </c>
      <c r="D1150" s="102" t="s">
        <v>1071</v>
      </c>
      <c r="E1150" s="4" t="s">
        <v>807</v>
      </c>
      <c r="F1150" s="5">
        <v>1.0</v>
      </c>
      <c r="G1150" s="6">
        <v>1.0</v>
      </c>
      <c r="H1150" s="7">
        <v>818089.2</v>
      </c>
      <c r="I1150" s="2" t="b">
        <v>1</v>
      </c>
      <c r="J1150" s="2" t="s">
        <v>2570</v>
      </c>
      <c r="K1150" s="8">
        <v>0.9646</v>
      </c>
      <c r="M1150" s="9">
        <v>8538.1</v>
      </c>
      <c r="N1150" s="10"/>
    </row>
    <row r="1151">
      <c r="B1151" s="4" t="s">
        <v>2571</v>
      </c>
      <c r="C1151" s="4" t="s">
        <v>1626</v>
      </c>
      <c r="D1151" s="102" t="s">
        <v>1071</v>
      </c>
      <c r="E1151" s="4" t="s">
        <v>1620</v>
      </c>
      <c r="F1151" s="5">
        <v>1.0</v>
      </c>
      <c r="G1151" s="6">
        <v>10.0</v>
      </c>
      <c r="H1151" s="7" t="s">
        <v>1621</v>
      </c>
      <c r="I1151" s="2" t="b">
        <v>1</v>
      </c>
      <c r="J1151" s="2" t="s">
        <v>2572</v>
      </c>
      <c r="K1151" s="8">
        <v>0.8773</v>
      </c>
      <c r="M1151" s="9">
        <v>8538.1</v>
      </c>
      <c r="N1151" s="10"/>
    </row>
    <row r="1152">
      <c r="B1152" s="4" t="s">
        <v>2573</v>
      </c>
      <c r="C1152" s="4" t="s">
        <v>1626</v>
      </c>
      <c r="D1152" s="102" t="s">
        <v>1071</v>
      </c>
      <c r="E1152" s="4" t="s">
        <v>1624</v>
      </c>
      <c r="F1152" s="5">
        <v>1.0</v>
      </c>
      <c r="G1152" s="6">
        <v>10.0</v>
      </c>
      <c r="H1152" s="7" t="s">
        <v>1621</v>
      </c>
      <c r="I1152" s="2" t="b">
        <v>1</v>
      </c>
      <c r="J1152" s="2" t="s">
        <v>2574</v>
      </c>
      <c r="K1152" s="8">
        <v>1.0</v>
      </c>
      <c r="M1152" s="9">
        <v>1.0</v>
      </c>
      <c r="N1152" s="10"/>
    </row>
    <row r="1153">
      <c r="B1153" s="2" t="s">
        <v>448</v>
      </c>
      <c r="C1153" s="2" t="s">
        <v>13</v>
      </c>
      <c r="D1153" s="2" t="s">
        <v>14</v>
      </c>
      <c r="E1153" s="2" t="s">
        <v>457</v>
      </c>
      <c r="G1153" s="133">
        <v>12864.36</v>
      </c>
      <c r="H1153" s="7">
        <v>81978.7</v>
      </c>
      <c r="I1153" s="2" t="b">
        <v>1</v>
      </c>
      <c r="J1153" s="2" t="s">
        <v>2575</v>
      </c>
      <c r="K1153" s="8">
        <v>0.8431</v>
      </c>
      <c r="M1153" s="9">
        <v>12864.36</v>
      </c>
      <c r="N1153" s="10"/>
    </row>
    <row r="1154">
      <c r="B1154" s="2" t="s">
        <v>456</v>
      </c>
      <c r="C1154" s="2" t="s">
        <v>13</v>
      </c>
      <c r="D1154" s="2" t="s">
        <v>14</v>
      </c>
      <c r="E1154" s="2" t="s">
        <v>463</v>
      </c>
      <c r="G1154" s="133">
        <v>1.0</v>
      </c>
      <c r="H1154" s="7">
        <v>94794.59</v>
      </c>
      <c r="I1154" s="2" t="b">
        <v>1</v>
      </c>
      <c r="J1154" s="2" t="s">
        <v>465</v>
      </c>
      <c r="K1154" s="8">
        <v>1.0</v>
      </c>
      <c r="M1154" s="9">
        <v>1.0</v>
      </c>
      <c r="N1154" s="10"/>
    </row>
    <row r="1155">
      <c r="B1155" s="2" t="s">
        <v>458</v>
      </c>
      <c r="C1155" s="2" t="s">
        <v>13</v>
      </c>
      <c r="D1155" s="2" t="s">
        <v>14</v>
      </c>
      <c r="E1155" s="2" t="s">
        <v>467</v>
      </c>
      <c r="G1155" s="133">
        <v>11344.0</v>
      </c>
      <c r="H1155" s="7">
        <v>94794.59</v>
      </c>
      <c r="I1155" s="2" t="b">
        <v>1</v>
      </c>
      <c r="J1155" s="2" t="s">
        <v>2576</v>
      </c>
      <c r="K1155" s="8">
        <v>0.8803</v>
      </c>
      <c r="M1155" s="9">
        <v>11344.0</v>
      </c>
      <c r="N1155" s="10"/>
    </row>
    <row r="1156">
      <c r="B1156" s="2" t="s">
        <v>462</v>
      </c>
      <c r="C1156" s="2" t="s">
        <v>13</v>
      </c>
      <c r="D1156" s="2" t="s">
        <v>14</v>
      </c>
      <c r="E1156" s="2" t="s">
        <v>472</v>
      </c>
      <c r="G1156" s="133">
        <v>1.0</v>
      </c>
      <c r="H1156" s="7">
        <v>103412.54</v>
      </c>
      <c r="I1156" s="2" t="b">
        <v>1</v>
      </c>
      <c r="J1156" s="2" t="s">
        <v>783</v>
      </c>
      <c r="K1156" s="8">
        <v>1.0</v>
      </c>
      <c r="M1156" s="9">
        <v>1.0</v>
      </c>
      <c r="N1156" s="10"/>
    </row>
    <row r="1157">
      <c r="B1157" s="2" t="s">
        <v>466</v>
      </c>
      <c r="C1157" s="2" t="s">
        <v>13</v>
      </c>
      <c r="D1157" s="2" t="s">
        <v>14</v>
      </c>
      <c r="E1157" s="2" t="s">
        <v>476</v>
      </c>
      <c r="G1157" s="133">
        <v>1.0</v>
      </c>
      <c r="H1157" s="7">
        <v>60324.22</v>
      </c>
      <c r="I1157" s="2" t="b">
        <v>1</v>
      </c>
      <c r="J1157" s="2" t="s">
        <v>1538</v>
      </c>
      <c r="K1157" s="8">
        <v>1.0</v>
      </c>
      <c r="M1157" s="9">
        <v>1.0</v>
      </c>
      <c r="N1157" s="10"/>
    </row>
    <row r="1158">
      <c r="B1158" s="2" t="s">
        <v>471</v>
      </c>
      <c r="C1158" s="2" t="s">
        <v>13</v>
      </c>
      <c r="D1158" s="2" t="s">
        <v>14</v>
      </c>
      <c r="E1158" s="2" t="s">
        <v>477</v>
      </c>
      <c r="G1158" s="133">
        <v>8662.4</v>
      </c>
      <c r="H1158" s="7">
        <v>235174.34</v>
      </c>
      <c r="I1158" s="2" t="b">
        <v>1</v>
      </c>
      <c r="J1158" s="2" t="s">
        <v>2577</v>
      </c>
      <c r="K1158" s="8">
        <v>0.9632</v>
      </c>
      <c r="M1158" s="9">
        <v>8662.4</v>
      </c>
      <c r="N1158" s="10"/>
    </row>
    <row r="1159">
      <c r="B1159" s="2" t="s">
        <v>475</v>
      </c>
      <c r="C1159" s="2" t="s">
        <v>13</v>
      </c>
      <c r="D1159" s="2" t="s">
        <v>14</v>
      </c>
      <c r="E1159" s="2" t="s">
        <v>485</v>
      </c>
      <c r="G1159" s="133">
        <v>16983.11</v>
      </c>
      <c r="H1159" s="7">
        <v>482321.84</v>
      </c>
      <c r="I1159" s="2" t="b">
        <v>1</v>
      </c>
      <c r="J1159" s="2" t="s">
        <v>2578</v>
      </c>
      <c r="K1159" s="8">
        <v>0.9648</v>
      </c>
      <c r="M1159" s="9">
        <v>16983.11</v>
      </c>
      <c r="N1159" s="10"/>
    </row>
    <row r="1160">
      <c r="B1160" s="2" t="s">
        <v>480</v>
      </c>
      <c r="C1160" s="2" t="s">
        <v>13</v>
      </c>
      <c r="D1160" s="2" t="s">
        <v>14</v>
      </c>
      <c r="E1160" s="2" t="s">
        <v>490</v>
      </c>
      <c r="G1160" s="133">
        <v>33801.2</v>
      </c>
      <c r="H1160" s="7">
        <v>997031.45</v>
      </c>
      <c r="I1160" s="2" t="b">
        <v>1</v>
      </c>
      <c r="J1160" s="2" t="s">
        <v>2579</v>
      </c>
      <c r="K1160" s="8">
        <v>0.9661</v>
      </c>
      <c r="M1160" s="9">
        <v>33801.2</v>
      </c>
      <c r="N1160" s="10"/>
    </row>
    <row r="1161">
      <c r="B1161" s="2" t="s">
        <v>484</v>
      </c>
      <c r="C1161" s="2" t="s">
        <v>13</v>
      </c>
      <c r="D1161" s="2" t="s">
        <v>14</v>
      </c>
      <c r="E1161" s="2" t="s">
        <v>483</v>
      </c>
      <c r="G1161" s="133">
        <v>18054.39</v>
      </c>
      <c r="H1161" s="7">
        <v>293820.23</v>
      </c>
      <c r="I1161" s="2" t="b">
        <v>1</v>
      </c>
      <c r="J1161" s="2" t="s">
        <v>2580</v>
      </c>
      <c r="K1161" s="8">
        <v>0.9386</v>
      </c>
      <c r="M1161" s="9">
        <v>18054.39</v>
      </c>
      <c r="N1161" s="10"/>
    </row>
    <row r="1162">
      <c r="B1162" s="2" t="s">
        <v>488</v>
      </c>
      <c r="C1162" s="2" t="s">
        <v>13</v>
      </c>
      <c r="D1162" s="2" t="s">
        <v>14</v>
      </c>
      <c r="E1162" s="2" t="s">
        <v>489</v>
      </c>
      <c r="G1162" s="133">
        <v>9391.93</v>
      </c>
      <c r="H1162" s="7">
        <v>91106.26</v>
      </c>
      <c r="I1162" s="2" t="b">
        <v>1</v>
      </c>
      <c r="J1162" s="2" t="s">
        <v>2581</v>
      </c>
      <c r="K1162" s="8">
        <v>0.8969</v>
      </c>
      <c r="M1162" s="9">
        <v>9391.93</v>
      </c>
      <c r="N1162" s="10"/>
    </row>
    <row r="1163">
      <c r="B1163" s="2" t="s">
        <v>492</v>
      </c>
      <c r="C1163" s="2" t="s">
        <v>13</v>
      </c>
      <c r="D1163" s="2" t="s">
        <v>14</v>
      </c>
      <c r="E1163" s="2" t="s">
        <v>502</v>
      </c>
      <c r="G1163" s="133">
        <v>1.0</v>
      </c>
      <c r="H1163" s="7">
        <v>326223.66</v>
      </c>
      <c r="I1163" s="2" t="b">
        <v>1</v>
      </c>
      <c r="J1163" s="2" t="s">
        <v>2582</v>
      </c>
      <c r="K1163" s="8">
        <v>1.0</v>
      </c>
      <c r="M1163" s="9">
        <v>1.0</v>
      </c>
      <c r="N1163" s="10"/>
    </row>
    <row r="1164">
      <c r="B1164" s="2" t="s">
        <v>496</v>
      </c>
      <c r="C1164" s="2" t="s">
        <v>13</v>
      </c>
      <c r="D1164" s="2" t="s">
        <v>14</v>
      </c>
      <c r="E1164" s="2" t="s">
        <v>493</v>
      </c>
      <c r="G1164" s="133">
        <v>5294.85</v>
      </c>
      <c r="H1164" s="7">
        <v>70305.89</v>
      </c>
      <c r="I1164" s="2" t="b">
        <v>1</v>
      </c>
      <c r="J1164" s="2" t="s">
        <v>2583</v>
      </c>
      <c r="K1164" s="8">
        <v>0.9247</v>
      </c>
      <c r="M1164" s="9">
        <v>5294.85</v>
      </c>
      <c r="N1164" s="10"/>
    </row>
    <row r="1165">
      <c r="B1165" s="2" t="s">
        <v>500</v>
      </c>
      <c r="C1165" s="2" t="s">
        <v>13</v>
      </c>
      <c r="D1165" s="2" t="s">
        <v>14</v>
      </c>
      <c r="E1165" s="2" t="s">
        <v>510</v>
      </c>
      <c r="G1165" s="133">
        <v>56383.64</v>
      </c>
      <c r="H1165" s="7">
        <v>259623.17</v>
      </c>
      <c r="I1165" s="2" t="b">
        <v>1</v>
      </c>
      <c r="J1165" s="2" t="s">
        <v>2584</v>
      </c>
      <c r="K1165" s="8">
        <v>0.7828</v>
      </c>
      <c r="M1165" s="9">
        <v>56383.64</v>
      </c>
      <c r="N1165" s="10"/>
    </row>
    <row r="1166">
      <c r="B1166" s="2" t="s">
        <v>505</v>
      </c>
      <c r="C1166" s="2" t="s">
        <v>13</v>
      </c>
      <c r="D1166" s="2" t="s">
        <v>14</v>
      </c>
      <c r="E1166" s="2" t="s">
        <v>497</v>
      </c>
      <c r="G1166" s="133">
        <v>1.0</v>
      </c>
      <c r="H1166" s="7">
        <v>145999.78</v>
      </c>
      <c r="I1166" s="2" t="b">
        <v>1</v>
      </c>
      <c r="J1166" s="2" t="s">
        <v>2585</v>
      </c>
      <c r="K1166" s="8">
        <v>1.0</v>
      </c>
      <c r="M1166" s="9">
        <v>1.0</v>
      </c>
      <c r="N1166" s="10"/>
    </row>
    <row r="1167">
      <c r="B1167" s="2" t="s">
        <v>509</v>
      </c>
      <c r="C1167" s="2" t="s">
        <v>13</v>
      </c>
      <c r="D1167" s="2" t="s">
        <v>14</v>
      </c>
      <c r="E1167" s="2" t="s">
        <v>517</v>
      </c>
      <c r="G1167" s="133">
        <v>1.0</v>
      </c>
      <c r="H1167" s="7">
        <v>896233.91</v>
      </c>
      <c r="I1167" s="2" t="b">
        <v>1</v>
      </c>
      <c r="J1167" s="2" t="s">
        <v>2586</v>
      </c>
      <c r="K1167" s="8">
        <v>1.0</v>
      </c>
      <c r="M1167" s="9">
        <v>1.0</v>
      </c>
      <c r="N1167" s="10"/>
    </row>
    <row r="1168">
      <c r="B1168" s="2" t="s">
        <v>512</v>
      </c>
      <c r="C1168" s="2" t="s">
        <v>13</v>
      </c>
      <c r="D1168" s="2" t="s">
        <v>14</v>
      </c>
      <c r="E1168" s="2" t="s">
        <v>522</v>
      </c>
      <c r="G1168" s="133">
        <v>1.0</v>
      </c>
      <c r="H1168" s="7">
        <v>262742.09</v>
      </c>
      <c r="I1168" s="2" t="b">
        <v>1</v>
      </c>
      <c r="J1168" s="2" t="s">
        <v>2587</v>
      </c>
      <c r="K1168" s="8">
        <v>1.0</v>
      </c>
      <c r="M1168" s="9">
        <v>1.0</v>
      </c>
      <c r="N1168" s="10"/>
    </row>
    <row r="1169">
      <c r="B1169" s="2" t="s">
        <v>516</v>
      </c>
      <c r="C1169" s="2" t="s">
        <v>13</v>
      </c>
      <c r="D1169" s="2" t="s">
        <v>14</v>
      </c>
      <c r="E1169" s="2" t="s">
        <v>504</v>
      </c>
      <c r="G1169" s="133">
        <v>16122.0</v>
      </c>
      <c r="H1169" s="7">
        <v>273261.85</v>
      </c>
      <c r="I1169" s="2" t="b">
        <v>1</v>
      </c>
      <c r="J1169" s="2" t="s">
        <v>2588</v>
      </c>
      <c r="K1169" s="8">
        <v>0.941</v>
      </c>
      <c r="M1169" s="9">
        <v>16122.0</v>
      </c>
      <c r="N1169" s="10"/>
    </row>
    <row r="1170">
      <c r="B1170" s="2" t="s">
        <v>520</v>
      </c>
      <c r="C1170" s="2" t="s">
        <v>13</v>
      </c>
      <c r="D1170" s="2" t="s">
        <v>14</v>
      </c>
      <c r="E1170" s="2" t="s">
        <v>530</v>
      </c>
      <c r="G1170" s="133">
        <v>1.0</v>
      </c>
      <c r="H1170" s="7">
        <v>137884.33</v>
      </c>
      <c r="I1170" s="2" t="b">
        <v>1</v>
      </c>
      <c r="J1170" s="2" t="s">
        <v>1730</v>
      </c>
      <c r="K1170" s="8">
        <v>1.0</v>
      </c>
      <c r="M1170" s="9">
        <v>1.0</v>
      </c>
      <c r="N1170" s="10"/>
    </row>
    <row r="1171">
      <c r="B1171" s="2" t="s">
        <v>525</v>
      </c>
      <c r="C1171" s="2" t="s">
        <v>13</v>
      </c>
      <c r="D1171" s="2" t="s">
        <v>14</v>
      </c>
      <c r="E1171" s="2" t="s">
        <v>535</v>
      </c>
      <c r="G1171" s="133">
        <v>20474.4</v>
      </c>
      <c r="H1171" s="7">
        <v>145999.78</v>
      </c>
      <c r="I1171" s="2" t="b">
        <v>1</v>
      </c>
      <c r="J1171" s="2" t="s">
        <v>2589</v>
      </c>
      <c r="K1171" s="8">
        <v>0.8598</v>
      </c>
      <c r="M1171" s="9">
        <v>20474.4</v>
      </c>
      <c r="N1171" s="10"/>
    </row>
    <row r="1172">
      <c r="B1172" s="2" t="s">
        <v>529</v>
      </c>
      <c r="C1172" s="2" t="s">
        <v>13</v>
      </c>
      <c r="D1172" s="2" t="s">
        <v>14</v>
      </c>
      <c r="E1172" s="2" t="s">
        <v>539</v>
      </c>
      <c r="G1172" s="133">
        <v>1.0</v>
      </c>
      <c r="H1172" s="7">
        <v>620757.07</v>
      </c>
      <c r="I1172" s="2" t="b">
        <v>1</v>
      </c>
      <c r="J1172" s="2" t="s">
        <v>2590</v>
      </c>
      <c r="K1172" s="8">
        <v>1.0</v>
      </c>
      <c r="M1172" s="9">
        <v>1.0</v>
      </c>
      <c r="N1172" s="10"/>
    </row>
    <row r="1173">
      <c r="B1173" s="2" t="s">
        <v>533</v>
      </c>
      <c r="C1173" s="2" t="s">
        <v>13</v>
      </c>
      <c r="D1173" s="2" t="s">
        <v>14</v>
      </c>
      <c r="E1173" s="2" t="s">
        <v>544</v>
      </c>
      <c r="G1173" s="133">
        <v>1.0</v>
      </c>
      <c r="H1173" s="7">
        <v>298070.84</v>
      </c>
      <c r="I1173" s="2" t="b">
        <v>1</v>
      </c>
      <c r="J1173" s="2" t="s">
        <v>2591</v>
      </c>
      <c r="K1173" s="8">
        <v>1.0</v>
      </c>
      <c r="M1173" s="9">
        <v>1.0</v>
      </c>
      <c r="N1173" s="10"/>
    </row>
    <row r="1174">
      <c r="B1174" s="2" t="s">
        <v>538</v>
      </c>
      <c r="C1174" s="2" t="s">
        <v>13</v>
      </c>
      <c r="D1174" s="2" t="s">
        <v>14</v>
      </c>
      <c r="E1174" s="2" t="s">
        <v>548</v>
      </c>
      <c r="G1174" s="133">
        <v>1.0</v>
      </c>
      <c r="H1174" s="7">
        <v>293391.75</v>
      </c>
      <c r="I1174" s="2" t="b">
        <v>1</v>
      </c>
      <c r="J1174" s="2" t="s">
        <v>2592</v>
      </c>
      <c r="K1174" s="8">
        <v>1.0</v>
      </c>
      <c r="M1174" s="9">
        <v>1.0</v>
      </c>
      <c r="N1174" s="10"/>
    </row>
    <row r="1175">
      <c r="B1175" s="2" t="s">
        <v>542</v>
      </c>
      <c r="C1175" s="2" t="s">
        <v>13</v>
      </c>
      <c r="D1175" s="2" t="s">
        <v>14</v>
      </c>
      <c r="E1175" s="2" t="s">
        <v>553</v>
      </c>
      <c r="G1175" s="133">
        <v>1.0</v>
      </c>
      <c r="H1175" s="7">
        <v>876001.52</v>
      </c>
      <c r="I1175" s="2" t="b">
        <v>1</v>
      </c>
      <c r="J1175" s="2" t="s">
        <v>2593</v>
      </c>
      <c r="K1175" s="8">
        <v>1.0</v>
      </c>
      <c r="M1175" s="9">
        <v>1.0</v>
      </c>
      <c r="N1175" s="10"/>
    </row>
    <row r="1176">
      <c r="B1176" s="2" t="s">
        <v>547</v>
      </c>
      <c r="C1176" s="2" t="s">
        <v>13</v>
      </c>
      <c r="D1176" s="2" t="s">
        <v>14</v>
      </c>
      <c r="E1176" s="2" t="s">
        <v>558</v>
      </c>
      <c r="G1176" s="133">
        <v>8662.4</v>
      </c>
      <c r="H1176" s="7">
        <v>110296.65</v>
      </c>
      <c r="I1176" s="2" t="b">
        <v>1</v>
      </c>
      <c r="J1176" s="2" t="s">
        <v>2594</v>
      </c>
      <c r="K1176" s="8">
        <v>0.9215</v>
      </c>
      <c r="M1176" s="9">
        <v>8662.4</v>
      </c>
      <c r="N1176" s="10"/>
    </row>
    <row r="1177">
      <c r="B1177" s="2" t="s">
        <v>551</v>
      </c>
      <c r="C1177" s="2" t="s">
        <v>13</v>
      </c>
      <c r="D1177" s="2" t="s">
        <v>14</v>
      </c>
      <c r="E1177" s="2" t="s">
        <v>562</v>
      </c>
      <c r="G1177" s="133">
        <v>9355.8</v>
      </c>
      <c r="H1177" s="7">
        <v>43790.11</v>
      </c>
      <c r="I1177" s="2" t="b">
        <v>1</v>
      </c>
      <c r="J1177" s="2" t="s">
        <v>2595</v>
      </c>
      <c r="K1177" s="8">
        <v>0.7863</v>
      </c>
      <c r="M1177" s="9">
        <v>9355.8</v>
      </c>
      <c r="N1177" s="10"/>
    </row>
    <row r="1178">
      <c r="B1178" s="2" t="s">
        <v>556</v>
      </c>
      <c r="C1178" s="2" t="s">
        <v>13</v>
      </c>
      <c r="D1178" s="2" t="s">
        <v>14</v>
      </c>
      <c r="E1178" s="2" t="s">
        <v>508</v>
      </c>
      <c r="G1178" s="133">
        <v>8582.8</v>
      </c>
      <c r="H1178" s="7">
        <v>120648.43</v>
      </c>
      <c r="I1178" s="2" t="b">
        <v>1</v>
      </c>
      <c r="J1178" s="2" t="s">
        <v>2596</v>
      </c>
      <c r="K1178" s="8">
        <v>0.9289</v>
      </c>
      <c r="M1178" s="9">
        <v>8582.8</v>
      </c>
      <c r="N1178" s="10"/>
    </row>
    <row r="1179">
      <c r="B1179" s="2" t="s">
        <v>561</v>
      </c>
      <c r="C1179" s="2" t="s">
        <v>13</v>
      </c>
      <c r="D1179" s="2" t="s">
        <v>14</v>
      </c>
      <c r="E1179" s="2" t="s">
        <v>570</v>
      </c>
      <c r="G1179" s="133">
        <v>1.0</v>
      </c>
      <c r="H1179" s="7">
        <v>120648.43</v>
      </c>
      <c r="I1179" s="2" t="b">
        <v>1</v>
      </c>
      <c r="J1179" s="2" t="s">
        <v>1829</v>
      </c>
      <c r="K1179" s="8">
        <v>1.0</v>
      </c>
      <c r="M1179" s="9">
        <v>1.0</v>
      </c>
      <c r="N1179" s="10"/>
    </row>
    <row r="1180">
      <c r="B1180" s="2" t="s">
        <v>565</v>
      </c>
      <c r="C1180" s="2" t="s">
        <v>13</v>
      </c>
      <c r="D1180" s="2" t="s">
        <v>14</v>
      </c>
      <c r="E1180" s="2" t="s">
        <v>513</v>
      </c>
      <c r="G1180" s="133">
        <v>2082.92</v>
      </c>
      <c r="H1180" s="7">
        <v>51706.27</v>
      </c>
      <c r="I1180" s="2" t="b">
        <v>1</v>
      </c>
      <c r="J1180" s="2" t="s">
        <v>2597</v>
      </c>
      <c r="K1180" s="8">
        <v>0.9597</v>
      </c>
      <c r="M1180" s="9">
        <v>2082.92</v>
      </c>
      <c r="N1180" s="10"/>
    </row>
    <row r="1181">
      <c r="B1181" s="2" t="s">
        <v>569</v>
      </c>
      <c r="C1181" s="2" t="s">
        <v>13</v>
      </c>
      <c r="D1181" s="2" t="s">
        <v>14</v>
      </c>
      <c r="E1181" s="2" t="s">
        <v>518</v>
      </c>
      <c r="G1181" s="133">
        <v>2082.92</v>
      </c>
      <c r="H1181" s="7">
        <v>39673.31</v>
      </c>
      <c r="I1181" s="2" t="b">
        <v>1</v>
      </c>
      <c r="J1181" s="2" t="s">
        <v>2598</v>
      </c>
      <c r="K1181" s="8">
        <v>0.9475</v>
      </c>
      <c r="M1181" s="9">
        <v>2082.92</v>
      </c>
      <c r="N1181" s="10"/>
    </row>
    <row r="1182">
      <c r="B1182" s="2" t="s">
        <v>573</v>
      </c>
      <c r="C1182" s="2" t="s">
        <v>13</v>
      </c>
      <c r="D1182" s="2" t="s">
        <v>14</v>
      </c>
      <c r="E1182" s="2" t="s">
        <v>582</v>
      </c>
      <c r="G1182" s="133">
        <v>8753.45</v>
      </c>
      <c r="H1182" s="7">
        <v>77560.11</v>
      </c>
      <c r="I1182" s="2" t="b">
        <v>1</v>
      </c>
      <c r="J1182" s="2" t="s">
        <v>2599</v>
      </c>
      <c r="K1182" s="8">
        <v>0.8871</v>
      </c>
      <c r="M1182" s="9">
        <v>8753.45</v>
      </c>
      <c r="N1182" s="10"/>
    </row>
    <row r="1183">
      <c r="B1183" s="2" t="s">
        <v>577</v>
      </c>
      <c r="C1183" s="2" t="s">
        <v>13</v>
      </c>
      <c r="D1183" s="2" t="s">
        <v>14</v>
      </c>
      <c r="E1183" s="2" t="s">
        <v>587</v>
      </c>
      <c r="G1183" s="133">
        <v>1.0</v>
      </c>
      <c r="H1183" s="7">
        <v>77560.11</v>
      </c>
      <c r="I1183" s="2" t="b">
        <v>1</v>
      </c>
      <c r="J1183" s="2" t="s">
        <v>1558</v>
      </c>
      <c r="K1183" s="8">
        <v>1.0</v>
      </c>
      <c r="M1183" s="9">
        <v>1.0</v>
      </c>
      <c r="N1183" s="10"/>
    </row>
    <row r="1184">
      <c r="B1184" s="2" t="s">
        <v>580</v>
      </c>
      <c r="C1184" s="2" t="s">
        <v>13</v>
      </c>
      <c r="D1184" s="2" t="s">
        <v>14</v>
      </c>
      <c r="E1184" s="2" t="s">
        <v>591</v>
      </c>
      <c r="G1184" s="133">
        <v>8064.36</v>
      </c>
      <c r="H1184" s="7">
        <v>70974.94</v>
      </c>
      <c r="I1184" s="2" t="b">
        <v>1</v>
      </c>
      <c r="J1184" s="2" t="s">
        <v>2600</v>
      </c>
      <c r="K1184" s="8">
        <v>0.8864</v>
      </c>
      <c r="M1184" s="9">
        <v>8064.36</v>
      </c>
      <c r="N1184" s="10"/>
    </row>
    <row r="1185">
      <c r="B1185" s="2" t="s">
        <v>585</v>
      </c>
      <c r="C1185" s="2" t="s">
        <v>13</v>
      </c>
      <c r="D1185" s="2" t="s">
        <v>14</v>
      </c>
      <c r="E1185" s="2" t="s">
        <v>523</v>
      </c>
      <c r="G1185" s="133">
        <v>8070.26</v>
      </c>
      <c r="H1185" s="7">
        <v>92891.35</v>
      </c>
      <c r="I1185" s="2" t="b">
        <v>1</v>
      </c>
      <c r="J1185" s="2" t="s">
        <v>2601</v>
      </c>
      <c r="K1185" s="8">
        <v>0.9131</v>
      </c>
      <c r="M1185" s="9">
        <v>8070.26</v>
      </c>
      <c r="N1185" s="10"/>
    </row>
    <row r="1186">
      <c r="B1186" s="2" t="s">
        <v>590</v>
      </c>
      <c r="C1186" s="2" t="s">
        <v>13</v>
      </c>
      <c r="D1186" s="2" t="s">
        <v>14</v>
      </c>
      <c r="E1186" s="2" t="s">
        <v>528</v>
      </c>
      <c r="G1186" s="133">
        <v>8070.26</v>
      </c>
      <c r="H1186" s="7">
        <v>94794.59</v>
      </c>
      <c r="I1186" s="2" t="b">
        <v>1</v>
      </c>
      <c r="J1186" s="2" t="s">
        <v>2602</v>
      </c>
      <c r="K1186" s="8">
        <v>0.9149</v>
      </c>
      <c r="M1186" s="9">
        <v>8070.26</v>
      </c>
      <c r="N1186" s="10"/>
    </row>
    <row r="1187">
      <c r="B1187" s="2" t="s">
        <v>594</v>
      </c>
      <c r="C1187" s="2" t="s">
        <v>13</v>
      </c>
      <c r="D1187" s="2" t="s">
        <v>14</v>
      </c>
      <c r="E1187" s="2" t="s">
        <v>534</v>
      </c>
      <c r="G1187" s="133">
        <v>1.0</v>
      </c>
      <c r="H1187" s="7">
        <v>111385.63</v>
      </c>
      <c r="I1187" s="2" t="b">
        <v>1</v>
      </c>
      <c r="J1187" s="2" t="s">
        <v>2603</v>
      </c>
      <c r="K1187" s="8">
        <v>1.0</v>
      </c>
      <c r="M1187" s="9">
        <v>1.0</v>
      </c>
      <c r="N1187" s="10"/>
    </row>
    <row r="1188">
      <c r="B1188" s="2" t="s">
        <v>595</v>
      </c>
      <c r="C1188" s="2" t="s">
        <v>13</v>
      </c>
      <c r="D1188" s="2" t="s">
        <v>14</v>
      </c>
      <c r="E1188" s="2" t="s">
        <v>540</v>
      </c>
      <c r="G1188" s="133">
        <v>7436.43</v>
      </c>
      <c r="H1188" s="7">
        <v>68294.47</v>
      </c>
      <c r="I1188" s="2" t="b">
        <v>1</v>
      </c>
      <c r="J1188" s="2" t="s">
        <v>2604</v>
      </c>
      <c r="K1188" s="8">
        <v>0.8911</v>
      </c>
      <c r="M1188" s="9">
        <v>7436.43</v>
      </c>
      <c r="N1188" s="10"/>
    </row>
    <row r="1189">
      <c r="B1189" s="2" t="s">
        <v>599</v>
      </c>
      <c r="C1189" s="2" t="s">
        <v>13</v>
      </c>
      <c r="D1189" s="2" t="s">
        <v>14</v>
      </c>
      <c r="E1189" s="2" t="s">
        <v>546</v>
      </c>
      <c r="G1189" s="133">
        <v>8348.89</v>
      </c>
      <c r="H1189" s="7">
        <v>113466.81</v>
      </c>
      <c r="I1189" s="2" t="b">
        <v>1</v>
      </c>
      <c r="J1189" s="2" t="s">
        <v>2605</v>
      </c>
      <c r="K1189" s="8">
        <v>0.9264</v>
      </c>
      <c r="M1189" s="9">
        <v>8348.89</v>
      </c>
      <c r="N1189" s="10"/>
    </row>
    <row r="1190">
      <c r="B1190" s="2" t="s">
        <v>603</v>
      </c>
      <c r="C1190" s="2" t="s">
        <v>13</v>
      </c>
      <c r="D1190" s="2" t="s">
        <v>14</v>
      </c>
      <c r="E1190" s="2" t="s">
        <v>552</v>
      </c>
      <c r="G1190" s="133">
        <v>8591.94</v>
      </c>
      <c r="H1190" s="7">
        <v>85957.42</v>
      </c>
      <c r="I1190" s="2" t="b">
        <v>1</v>
      </c>
      <c r="J1190" s="2" t="s">
        <v>2606</v>
      </c>
      <c r="K1190" s="8">
        <v>0.9</v>
      </c>
      <c r="M1190" s="9">
        <v>8591.94</v>
      </c>
      <c r="N1190" s="10"/>
    </row>
    <row r="1191">
      <c r="B1191" s="2" t="s">
        <v>606</v>
      </c>
      <c r="C1191" s="2" t="s">
        <v>13</v>
      </c>
      <c r="D1191" s="2" t="s">
        <v>14</v>
      </c>
      <c r="E1191" s="2" t="s">
        <v>615</v>
      </c>
      <c r="G1191" s="133">
        <v>8134.98</v>
      </c>
      <c r="H1191" s="7">
        <v>34470.37</v>
      </c>
      <c r="I1191" s="2" t="b">
        <v>1</v>
      </c>
      <c r="J1191" s="2" t="s">
        <v>2607</v>
      </c>
      <c r="K1191" s="8">
        <v>0.764</v>
      </c>
      <c r="M1191" s="9">
        <v>8134.98</v>
      </c>
      <c r="N1191" s="10"/>
    </row>
    <row r="1192">
      <c r="B1192" s="2" t="s">
        <v>610</v>
      </c>
      <c r="C1192" s="2" t="s">
        <v>13</v>
      </c>
      <c r="D1192" s="2" t="s">
        <v>14</v>
      </c>
      <c r="E1192" s="2" t="s">
        <v>557</v>
      </c>
      <c r="G1192" s="133">
        <v>7270.0</v>
      </c>
      <c r="H1192" s="7">
        <v>120624.23</v>
      </c>
      <c r="I1192" s="2" t="b">
        <v>1</v>
      </c>
      <c r="J1192" s="2" t="s">
        <v>2608</v>
      </c>
      <c r="K1192" s="8">
        <v>0.9397</v>
      </c>
      <c r="M1192" s="9">
        <v>7270.0</v>
      </c>
      <c r="N1192" s="10"/>
    </row>
    <row r="1193">
      <c r="B1193" s="2" t="s">
        <v>613</v>
      </c>
      <c r="C1193" s="2" t="s">
        <v>13</v>
      </c>
      <c r="D1193" s="2" t="s">
        <v>14</v>
      </c>
      <c r="E1193" s="2" t="s">
        <v>625</v>
      </c>
      <c r="G1193" s="133">
        <v>7270.0</v>
      </c>
      <c r="H1193" s="7">
        <v>122933.17</v>
      </c>
      <c r="I1193" s="2" t="b">
        <v>1</v>
      </c>
      <c r="J1193" s="2" t="s">
        <v>2609</v>
      </c>
      <c r="K1193" s="8">
        <v>0.9409</v>
      </c>
      <c r="M1193" s="9">
        <v>7270.0</v>
      </c>
      <c r="N1193" s="10"/>
    </row>
    <row r="1194">
      <c r="B1194" s="2" t="s">
        <v>617</v>
      </c>
      <c r="C1194" s="2" t="s">
        <v>13</v>
      </c>
      <c r="D1194" s="2" t="s">
        <v>14</v>
      </c>
      <c r="E1194" s="2" t="s">
        <v>629</v>
      </c>
      <c r="G1194" s="133">
        <v>8348.89</v>
      </c>
      <c r="H1194" s="7">
        <v>114570.03</v>
      </c>
      <c r="I1194" s="2" t="b">
        <v>1</v>
      </c>
      <c r="J1194" s="2" t="s">
        <v>2610</v>
      </c>
      <c r="K1194" s="8">
        <v>0.9271</v>
      </c>
      <c r="M1194" s="9">
        <v>8348.89</v>
      </c>
      <c r="N1194" s="10"/>
    </row>
    <row r="1195">
      <c r="B1195" s="2" t="s">
        <v>623</v>
      </c>
      <c r="C1195" s="2" t="s">
        <v>13</v>
      </c>
      <c r="D1195" s="2" t="s">
        <v>14</v>
      </c>
      <c r="E1195" s="2" t="s">
        <v>634</v>
      </c>
      <c r="G1195" s="133">
        <v>8753.45</v>
      </c>
      <c r="H1195" s="7">
        <v>81182.95</v>
      </c>
      <c r="I1195" s="2" t="b">
        <v>1</v>
      </c>
      <c r="J1195" s="2" t="s">
        <v>2611</v>
      </c>
      <c r="K1195" s="8">
        <v>0.8922</v>
      </c>
      <c r="M1195" s="9">
        <v>8753.45</v>
      </c>
      <c r="N1195" s="10"/>
    </row>
    <row r="1196">
      <c r="B1196" s="2" t="s">
        <v>628</v>
      </c>
      <c r="C1196" s="2" t="s">
        <v>13</v>
      </c>
      <c r="D1196" s="2" t="s">
        <v>14</v>
      </c>
      <c r="E1196" s="2" t="s">
        <v>639</v>
      </c>
      <c r="G1196" s="133">
        <v>1.0</v>
      </c>
      <c r="H1196" s="7">
        <v>843511.25</v>
      </c>
      <c r="I1196" s="2" t="b">
        <v>1</v>
      </c>
      <c r="J1196" s="2" t="s">
        <v>2612</v>
      </c>
      <c r="K1196" s="8">
        <v>1.0</v>
      </c>
      <c r="M1196" s="9">
        <v>1.0</v>
      </c>
      <c r="N1196" s="10"/>
    </row>
    <row r="1197">
      <c r="B1197" s="2" t="s">
        <v>632</v>
      </c>
      <c r="C1197" s="2" t="s">
        <v>13</v>
      </c>
      <c r="D1197" s="2" t="s">
        <v>14</v>
      </c>
      <c r="E1197" s="2" t="s">
        <v>563</v>
      </c>
      <c r="G1197" s="133">
        <v>8753.45</v>
      </c>
      <c r="H1197" s="7">
        <v>86178.06</v>
      </c>
      <c r="I1197" s="2" t="b">
        <v>1</v>
      </c>
      <c r="J1197" s="2" t="s">
        <v>2613</v>
      </c>
      <c r="K1197" s="8">
        <v>0.8984</v>
      </c>
      <c r="M1197" s="9">
        <v>8753.45</v>
      </c>
      <c r="N1197" s="10"/>
    </row>
    <row r="1198">
      <c r="B1198" s="2" t="s">
        <v>637</v>
      </c>
      <c r="C1198" s="2" t="s">
        <v>13</v>
      </c>
      <c r="D1198" s="2" t="s">
        <v>14</v>
      </c>
      <c r="E1198" s="2" t="s">
        <v>568</v>
      </c>
      <c r="G1198" s="133">
        <v>1.0</v>
      </c>
      <c r="H1198" s="7">
        <v>110345.04</v>
      </c>
      <c r="I1198" s="2" t="b">
        <v>1</v>
      </c>
      <c r="J1198" s="2" t="s">
        <v>2614</v>
      </c>
      <c r="K1198" s="8">
        <v>1.0</v>
      </c>
      <c r="M1198" s="9">
        <v>1.0</v>
      </c>
      <c r="N1198" s="10"/>
    </row>
    <row r="1199">
      <c r="B1199" s="2" t="s">
        <v>642</v>
      </c>
      <c r="C1199" s="2" t="s">
        <v>13</v>
      </c>
      <c r="D1199" s="2" t="s">
        <v>14</v>
      </c>
      <c r="E1199" s="2" t="s">
        <v>574</v>
      </c>
      <c r="G1199" s="133">
        <v>6830.42</v>
      </c>
      <c r="H1199" s="7">
        <v>68902.31</v>
      </c>
      <c r="I1199" s="2" t="b">
        <v>1</v>
      </c>
      <c r="J1199" s="2" t="s">
        <v>2615</v>
      </c>
      <c r="K1199" s="8">
        <v>0.9009</v>
      </c>
      <c r="M1199" s="9">
        <v>6830.42</v>
      </c>
      <c r="N1199" s="10"/>
    </row>
    <row r="1200">
      <c r="B1200" s="2" t="s">
        <v>645</v>
      </c>
      <c r="C1200" s="2" t="s">
        <v>13</v>
      </c>
      <c r="D1200" s="2" t="s">
        <v>14</v>
      </c>
      <c r="E1200" s="2" t="s">
        <v>578</v>
      </c>
      <c r="G1200" s="133">
        <v>1.0</v>
      </c>
      <c r="H1200" s="7">
        <v>43088.32</v>
      </c>
      <c r="I1200" s="2" t="b">
        <v>1</v>
      </c>
      <c r="J1200" s="2" t="s">
        <v>276</v>
      </c>
      <c r="K1200" s="8">
        <v>1.0</v>
      </c>
      <c r="M1200" s="9">
        <v>1.0</v>
      </c>
      <c r="N1200" s="10"/>
    </row>
    <row r="1201">
      <c r="B1201" s="2" t="s">
        <v>648</v>
      </c>
      <c r="C1201" s="2" t="s">
        <v>13</v>
      </c>
      <c r="D1201" s="2" t="s">
        <v>14</v>
      </c>
      <c r="E1201" s="2" t="s">
        <v>584</v>
      </c>
      <c r="G1201" s="133">
        <v>1.0</v>
      </c>
      <c r="H1201" s="7">
        <v>40208.55</v>
      </c>
      <c r="I1201" s="2" t="b">
        <v>1</v>
      </c>
      <c r="J1201" s="2" t="s">
        <v>2616</v>
      </c>
      <c r="K1201" s="8">
        <v>1.0</v>
      </c>
      <c r="M1201" s="9">
        <v>1.0</v>
      </c>
      <c r="N1201" s="10"/>
    </row>
    <row r="1202">
      <c r="B1202" s="2" t="s">
        <v>652</v>
      </c>
      <c r="C1202" s="2" t="s">
        <v>13</v>
      </c>
      <c r="D1202" s="2" t="s">
        <v>14</v>
      </c>
      <c r="E1202" s="2" t="s">
        <v>662</v>
      </c>
      <c r="G1202" s="133">
        <v>1.0</v>
      </c>
      <c r="H1202" s="7">
        <v>325375.25</v>
      </c>
      <c r="I1202" s="2" t="b">
        <v>1</v>
      </c>
      <c r="J1202" s="2" t="s">
        <v>2617</v>
      </c>
      <c r="K1202" s="8">
        <v>1.0</v>
      </c>
      <c r="M1202" s="9">
        <v>1.0</v>
      </c>
      <c r="N1202" s="10"/>
    </row>
    <row r="1203">
      <c r="B1203" s="2" t="s">
        <v>657</v>
      </c>
      <c r="C1203" s="2" t="s">
        <v>13</v>
      </c>
      <c r="D1203" s="2" t="s">
        <v>14</v>
      </c>
      <c r="E1203" s="2" t="s">
        <v>665</v>
      </c>
      <c r="G1203" s="133">
        <v>8555.79</v>
      </c>
      <c r="H1203" s="7">
        <v>34470.37</v>
      </c>
      <c r="I1203" s="2" t="b">
        <v>1</v>
      </c>
      <c r="J1203" s="2" t="s">
        <v>2618</v>
      </c>
      <c r="K1203" s="8">
        <v>0.7518</v>
      </c>
      <c r="M1203" s="9">
        <v>8555.79</v>
      </c>
      <c r="N1203" s="10"/>
    </row>
    <row r="1204">
      <c r="B1204" s="2" t="s">
        <v>660</v>
      </c>
      <c r="C1204" s="2" t="s">
        <v>13</v>
      </c>
      <c r="D1204" s="2" t="s">
        <v>14</v>
      </c>
      <c r="E1204" s="2" t="s">
        <v>670</v>
      </c>
      <c r="G1204" s="133">
        <v>3008.0</v>
      </c>
      <c r="H1204" s="7">
        <v>70305.89</v>
      </c>
      <c r="I1204" s="2" t="b">
        <v>1</v>
      </c>
      <c r="J1204" s="2" t="s">
        <v>2619</v>
      </c>
      <c r="K1204" s="8">
        <v>0.9572</v>
      </c>
      <c r="M1204" s="9">
        <v>3008.0</v>
      </c>
      <c r="N1204" s="10"/>
    </row>
    <row r="1205">
      <c r="B1205" s="2" t="s">
        <v>664</v>
      </c>
      <c r="C1205" s="2" t="s">
        <v>13</v>
      </c>
      <c r="D1205" s="2" t="s">
        <v>14</v>
      </c>
      <c r="E1205" s="2" t="s">
        <v>674</v>
      </c>
      <c r="G1205" s="133">
        <v>8112.49</v>
      </c>
      <c r="H1205" s="7">
        <v>54657.21</v>
      </c>
      <c r="I1205" s="2" t="b">
        <v>1</v>
      </c>
      <c r="J1205" s="2" t="s">
        <v>2620</v>
      </c>
      <c r="K1205" s="8">
        <v>0.8516</v>
      </c>
      <c r="M1205" s="9">
        <v>8112.49</v>
      </c>
      <c r="N1205" s="10"/>
    </row>
    <row r="1206">
      <c r="B1206" s="2" t="s">
        <v>668</v>
      </c>
      <c r="C1206" s="2" t="s">
        <v>13</v>
      </c>
      <c r="D1206" s="2" t="s">
        <v>14</v>
      </c>
      <c r="E1206" s="2" t="s">
        <v>679</v>
      </c>
      <c r="G1206" s="133">
        <v>6760.37</v>
      </c>
      <c r="H1206" s="7">
        <v>94794.59</v>
      </c>
      <c r="I1206" s="2" t="b">
        <v>1</v>
      </c>
      <c r="J1206" s="2" t="s">
        <v>2621</v>
      </c>
      <c r="K1206" s="8">
        <v>0.9287</v>
      </c>
      <c r="M1206" s="9">
        <v>6760.37</v>
      </c>
      <c r="N1206" s="10"/>
    </row>
    <row r="1207">
      <c r="B1207" s="2" t="s">
        <v>673</v>
      </c>
      <c r="C1207" s="2" t="s">
        <v>13</v>
      </c>
      <c r="D1207" s="2" t="s">
        <v>14</v>
      </c>
      <c r="E1207" s="2" t="s">
        <v>685</v>
      </c>
      <c r="G1207" s="133">
        <v>8555.79</v>
      </c>
      <c r="H1207" s="7">
        <v>42985.83</v>
      </c>
      <c r="I1207" s="2" t="b">
        <v>1</v>
      </c>
      <c r="J1207" s="2" t="s">
        <v>2622</v>
      </c>
      <c r="K1207" s="8">
        <v>0.801</v>
      </c>
      <c r="M1207" s="9">
        <v>8555.79</v>
      </c>
      <c r="N1207" s="10"/>
    </row>
    <row r="1208">
      <c r="B1208" s="2" t="s">
        <v>677</v>
      </c>
      <c r="C1208" s="2" t="s">
        <v>13</v>
      </c>
      <c r="D1208" s="2" t="s">
        <v>14</v>
      </c>
      <c r="E1208" s="2" t="s">
        <v>589</v>
      </c>
      <c r="G1208" s="133">
        <v>8555.79</v>
      </c>
      <c r="H1208" s="7">
        <v>34470.37</v>
      </c>
      <c r="I1208" s="2" t="b">
        <v>1</v>
      </c>
      <c r="J1208" s="2" t="s">
        <v>2618</v>
      </c>
      <c r="K1208" s="8">
        <v>0.7518</v>
      </c>
      <c r="M1208" s="9">
        <v>8555.79</v>
      </c>
      <c r="N1208" s="10"/>
    </row>
    <row r="1209">
      <c r="B1209" s="2" t="s">
        <v>682</v>
      </c>
      <c r="C1209" s="2" t="s">
        <v>13</v>
      </c>
      <c r="D1209" s="2" t="s">
        <v>14</v>
      </c>
      <c r="E1209" s="2" t="s">
        <v>694</v>
      </c>
      <c r="G1209" s="133">
        <v>1.0</v>
      </c>
      <c r="H1209" s="7">
        <v>43088.32</v>
      </c>
      <c r="I1209" s="2" t="b">
        <v>1</v>
      </c>
      <c r="J1209" s="2" t="s">
        <v>276</v>
      </c>
      <c r="K1209" s="8">
        <v>1.0</v>
      </c>
      <c r="M1209" s="9">
        <v>1.0</v>
      </c>
      <c r="N1209" s="10"/>
    </row>
    <row r="1210">
      <c r="B1210" s="2" t="s">
        <v>687</v>
      </c>
      <c r="C1210" s="2" t="s">
        <v>13</v>
      </c>
      <c r="D1210" s="2" t="s">
        <v>14</v>
      </c>
      <c r="E1210" s="2" t="s">
        <v>597</v>
      </c>
      <c r="G1210" s="133">
        <v>8698.38</v>
      </c>
      <c r="H1210" s="7">
        <v>130166.04</v>
      </c>
      <c r="I1210" s="2" t="b">
        <v>1</v>
      </c>
      <c r="J1210" s="2" t="s">
        <v>2623</v>
      </c>
      <c r="K1210" s="8">
        <v>0.9332</v>
      </c>
      <c r="M1210" s="9">
        <v>8698.38</v>
      </c>
      <c r="N1210" s="10"/>
    </row>
    <row r="1211">
      <c r="B1211" s="2" t="s">
        <v>693</v>
      </c>
      <c r="C1211" s="2" t="s">
        <v>13</v>
      </c>
      <c r="D1211" s="2" t="s">
        <v>14</v>
      </c>
      <c r="E1211" s="2" t="s">
        <v>602</v>
      </c>
      <c r="G1211" s="133">
        <v>8645.78</v>
      </c>
      <c r="H1211" s="7">
        <v>68942.16</v>
      </c>
      <c r="I1211" s="2" t="b">
        <v>1</v>
      </c>
      <c r="J1211" s="2" t="s">
        <v>2624</v>
      </c>
      <c r="K1211" s="8">
        <v>0.8746</v>
      </c>
      <c r="M1211" s="9">
        <v>8645.78</v>
      </c>
      <c r="N1211" s="10"/>
    </row>
    <row r="1212">
      <c r="B1212" s="2" t="s">
        <v>697</v>
      </c>
      <c r="C1212" s="2" t="s">
        <v>13</v>
      </c>
      <c r="D1212" s="2" t="s">
        <v>14</v>
      </c>
      <c r="E1212" s="2" t="s">
        <v>607</v>
      </c>
      <c r="G1212" s="133">
        <v>1.0</v>
      </c>
      <c r="H1212" s="7">
        <v>68942.16</v>
      </c>
      <c r="I1212" s="2" t="b">
        <v>1</v>
      </c>
      <c r="J1212" s="2" t="s">
        <v>579</v>
      </c>
      <c r="K1212" s="8">
        <v>1.0</v>
      </c>
      <c r="M1212" s="9">
        <v>1.0</v>
      </c>
      <c r="N1212" s="10"/>
    </row>
    <row r="1213">
      <c r="B1213" s="2" t="s">
        <v>701</v>
      </c>
      <c r="C1213" s="2" t="s">
        <v>13</v>
      </c>
      <c r="D1213" s="2" t="s">
        <v>14</v>
      </c>
      <c r="E1213" s="2" t="s">
        <v>611</v>
      </c>
      <c r="G1213" s="133">
        <v>10181.6</v>
      </c>
      <c r="H1213" s="7">
        <v>60324.22</v>
      </c>
      <c r="I1213" s="2" t="b">
        <v>1</v>
      </c>
      <c r="J1213" s="2" t="s">
        <v>2625</v>
      </c>
      <c r="K1213" s="8">
        <v>0.8312</v>
      </c>
      <c r="M1213" s="9">
        <v>10181.6</v>
      </c>
      <c r="N1213" s="10"/>
    </row>
    <row r="1214">
      <c r="B1214" s="2" t="s">
        <v>705</v>
      </c>
      <c r="C1214" s="2" t="s">
        <v>13</v>
      </c>
      <c r="D1214" s="2" t="s">
        <v>14</v>
      </c>
      <c r="E1214" s="2" t="s">
        <v>715</v>
      </c>
      <c r="G1214" s="133">
        <v>1.0</v>
      </c>
      <c r="H1214" s="7">
        <v>68942.16</v>
      </c>
      <c r="I1214" s="2" t="b">
        <v>1</v>
      </c>
      <c r="J1214" s="2" t="s">
        <v>579</v>
      </c>
      <c r="K1214" s="8">
        <v>1.0</v>
      </c>
      <c r="M1214" s="9">
        <v>1.0</v>
      </c>
      <c r="N1214" s="10"/>
    </row>
    <row r="1215">
      <c r="B1215" s="2" t="s">
        <v>709</v>
      </c>
      <c r="C1215" s="2" t="s">
        <v>13</v>
      </c>
      <c r="D1215" s="2" t="s">
        <v>14</v>
      </c>
      <c r="E1215" s="2" t="s">
        <v>720</v>
      </c>
      <c r="G1215" s="133">
        <v>1.0</v>
      </c>
      <c r="H1215" s="7">
        <v>56183.22</v>
      </c>
      <c r="I1215" s="2" t="b">
        <v>1</v>
      </c>
      <c r="J1215" s="2" t="s">
        <v>2626</v>
      </c>
      <c r="K1215" s="8">
        <v>1.0</v>
      </c>
      <c r="M1215" s="9">
        <v>1.0</v>
      </c>
      <c r="N1215" s="10"/>
    </row>
    <row r="1216">
      <c r="B1216" s="2" t="s">
        <v>713</v>
      </c>
      <c r="C1216" s="2" t="s">
        <v>13</v>
      </c>
      <c r="D1216" s="2" t="s">
        <v>14</v>
      </c>
      <c r="E1216" s="2" t="s">
        <v>723</v>
      </c>
      <c r="G1216" s="133">
        <v>10181.6</v>
      </c>
      <c r="H1216" s="7">
        <v>70967.82</v>
      </c>
      <c r="I1216" s="2" t="b">
        <v>1</v>
      </c>
      <c r="J1216" s="2" t="s">
        <v>2627</v>
      </c>
      <c r="K1216" s="8">
        <v>0.8565</v>
      </c>
      <c r="M1216" s="9">
        <v>10181.6</v>
      </c>
      <c r="N1216" s="10"/>
    </row>
    <row r="1217">
      <c r="B1217" s="2" t="s">
        <v>718</v>
      </c>
      <c r="C1217" s="2" t="s">
        <v>13</v>
      </c>
      <c r="D1217" s="2" t="s">
        <v>14</v>
      </c>
      <c r="E1217" s="2" t="s">
        <v>616</v>
      </c>
      <c r="G1217" s="133">
        <v>1.0</v>
      </c>
      <c r="H1217" s="7">
        <v>51706.27</v>
      </c>
      <c r="I1217" s="2" t="b">
        <v>1</v>
      </c>
      <c r="J1217" s="2" t="s">
        <v>137</v>
      </c>
      <c r="K1217" s="8">
        <v>1.0</v>
      </c>
      <c r="M1217" s="9">
        <v>1.0</v>
      </c>
      <c r="N1217" s="10"/>
    </row>
    <row r="1218">
      <c r="B1218" s="2" t="s">
        <v>721</v>
      </c>
      <c r="C1218" s="2" t="s">
        <v>13</v>
      </c>
      <c r="D1218" s="2" t="s">
        <v>14</v>
      </c>
      <c r="E1218" s="2" t="s">
        <v>731</v>
      </c>
      <c r="G1218" s="133">
        <v>1.0</v>
      </c>
      <c r="H1218" s="7">
        <v>172354.7</v>
      </c>
      <c r="I1218" s="2" t="b">
        <v>1</v>
      </c>
      <c r="J1218" s="2" t="s">
        <v>1886</v>
      </c>
      <c r="K1218" s="8">
        <v>1.0</v>
      </c>
      <c r="M1218" s="9">
        <v>1.0</v>
      </c>
      <c r="N1218" s="10"/>
    </row>
    <row r="1219">
      <c r="B1219" s="2" t="s">
        <v>726</v>
      </c>
      <c r="C1219" s="2" t="s">
        <v>13</v>
      </c>
      <c r="D1219" s="2" t="s">
        <v>14</v>
      </c>
      <c r="E1219" s="2" t="s">
        <v>620</v>
      </c>
      <c r="G1219" s="133">
        <v>8064.36</v>
      </c>
      <c r="H1219" s="7">
        <v>97418.12</v>
      </c>
      <c r="I1219" s="2" t="b">
        <v>1</v>
      </c>
      <c r="J1219" s="2" t="s">
        <v>2628</v>
      </c>
      <c r="K1219" s="8">
        <v>0.9172</v>
      </c>
      <c r="M1219" s="9">
        <v>8064.36</v>
      </c>
      <c r="N1219" s="10"/>
    </row>
    <row r="1220">
      <c r="B1220" s="2" t="s">
        <v>730</v>
      </c>
      <c r="C1220" s="2" t="s">
        <v>13</v>
      </c>
      <c r="D1220" s="2" t="s">
        <v>14</v>
      </c>
      <c r="E1220" s="2" t="s">
        <v>624</v>
      </c>
      <c r="G1220" s="133">
        <v>7718.77</v>
      </c>
      <c r="H1220" s="7">
        <v>41723.17</v>
      </c>
      <c r="I1220" s="2" t="b">
        <v>1</v>
      </c>
      <c r="J1220" s="2" t="s">
        <v>2629</v>
      </c>
      <c r="K1220" s="8">
        <v>0.815</v>
      </c>
      <c r="M1220" s="9">
        <v>7718.77</v>
      </c>
      <c r="N1220" s="10"/>
    </row>
    <row r="1221">
      <c r="B1221" s="2" t="s">
        <v>734</v>
      </c>
      <c r="C1221" s="2" t="s">
        <v>13</v>
      </c>
      <c r="D1221" s="2" t="s">
        <v>14</v>
      </c>
      <c r="E1221" s="2" t="s">
        <v>630</v>
      </c>
      <c r="G1221" s="133">
        <v>4461.94</v>
      </c>
      <c r="H1221" s="7">
        <v>40988.64</v>
      </c>
      <c r="I1221" s="2" t="b">
        <v>1</v>
      </c>
      <c r="J1221" s="2" t="s">
        <v>2630</v>
      </c>
      <c r="K1221" s="8">
        <v>0.8911</v>
      </c>
      <c r="M1221" s="9">
        <v>4461.94</v>
      </c>
      <c r="N1221" s="10"/>
    </row>
    <row r="1222">
      <c r="B1222" s="2" t="s">
        <v>738</v>
      </c>
      <c r="C1222" s="2" t="s">
        <v>13</v>
      </c>
      <c r="D1222" s="2" t="s">
        <v>14</v>
      </c>
      <c r="E1222" s="2" t="s">
        <v>747</v>
      </c>
      <c r="G1222" s="133">
        <v>8558.06</v>
      </c>
      <c r="H1222" s="7">
        <v>51706.27</v>
      </c>
      <c r="I1222" s="2" t="b">
        <v>1</v>
      </c>
      <c r="J1222" s="2" t="s">
        <v>2631</v>
      </c>
      <c r="K1222" s="8">
        <v>0.8345</v>
      </c>
      <c r="M1222" s="9">
        <v>8558.06</v>
      </c>
      <c r="N1222" s="10"/>
    </row>
    <row r="1223">
      <c r="B1223" s="2" t="s">
        <v>741</v>
      </c>
      <c r="C1223" s="2" t="s">
        <v>13</v>
      </c>
      <c r="D1223" s="2" t="s">
        <v>14</v>
      </c>
      <c r="E1223" s="2" t="s">
        <v>752</v>
      </c>
      <c r="G1223" s="133">
        <v>1.0</v>
      </c>
      <c r="H1223" s="7">
        <v>908343.73</v>
      </c>
      <c r="I1223" s="2" t="b">
        <v>1</v>
      </c>
      <c r="J1223" s="2" t="s">
        <v>2632</v>
      </c>
      <c r="K1223" s="8">
        <v>1.0</v>
      </c>
      <c r="M1223" s="9">
        <v>1.0</v>
      </c>
      <c r="N1223" s="10"/>
    </row>
    <row r="1224">
      <c r="B1224" s="2" t="s">
        <v>745</v>
      </c>
      <c r="C1224" s="2" t="s">
        <v>13</v>
      </c>
      <c r="D1224" s="2" t="s">
        <v>14</v>
      </c>
      <c r="E1224" s="2" t="s">
        <v>757</v>
      </c>
      <c r="G1224" s="133">
        <v>1.0</v>
      </c>
      <c r="H1224" s="7">
        <v>936869.51</v>
      </c>
      <c r="I1224" s="2" t="b">
        <v>1</v>
      </c>
      <c r="J1224" s="2" t="s">
        <v>2633</v>
      </c>
      <c r="K1224" s="8">
        <v>1.0</v>
      </c>
      <c r="M1224" s="9">
        <v>1.0</v>
      </c>
      <c r="N1224" s="10"/>
    </row>
    <row r="1225">
      <c r="B1225" s="2" t="s">
        <v>751</v>
      </c>
      <c r="C1225" s="2" t="s">
        <v>13</v>
      </c>
      <c r="D1225" s="2" t="s">
        <v>14</v>
      </c>
      <c r="E1225" s="2" t="s">
        <v>635</v>
      </c>
      <c r="G1225" s="133">
        <v>8555.79</v>
      </c>
      <c r="H1225" s="7">
        <v>39809.97</v>
      </c>
      <c r="I1225" s="2" t="b">
        <v>1</v>
      </c>
      <c r="J1225" s="2" t="s">
        <v>2634</v>
      </c>
      <c r="K1225" s="8">
        <v>0.7851</v>
      </c>
      <c r="M1225" s="9">
        <v>8555.79</v>
      </c>
      <c r="N1225" s="10"/>
    </row>
    <row r="1226">
      <c r="B1226" s="2" t="s">
        <v>755</v>
      </c>
      <c r="C1226" s="2" t="s">
        <v>13</v>
      </c>
      <c r="D1226" s="2" t="s">
        <v>14</v>
      </c>
      <c r="E1226" s="2" t="s">
        <v>640</v>
      </c>
      <c r="G1226" s="133">
        <v>8555.79</v>
      </c>
      <c r="H1226" s="7">
        <v>43088.32</v>
      </c>
      <c r="I1226" s="2" t="b">
        <v>1</v>
      </c>
      <c r="J1226" s="2" t="s">
        <v>2635</v>
      </c>
      <c r="K1226" s="8">
        <v>0.8014</v>
      </c>
      <c r="M1226" s="9">
        <v>8555.79</v>
      </c>
      <c r="N1226" s="10"/>
    </row>
    <row r="1227">
      <c r="B1227" s="2" t="s">
        <v>761</v>
      </c>
      <c r="C1227" s="2" t="s">
        <v>13</v>
      </c>
      <c r="D1227" s="2" t="s">
        <v>14</v>
      </c>
      <c r="E1227" s="2" t="s">
        <v>767</v>
      </c>
      <c r="G1227" s="133">
        <v>8070.26</v>
      </c>
      <c r="H1227" s="7">
        <v>83538.87</v>
      </c>
      <c r="I1227" s="2" t="b">
        <v>1</v>
      </c>
      <c r="J1227" s="2" t="s">
        <v>2636</v>
      </c>
      <c r="K1227" s="8">
        <v>0.9034</v>
      </c>
      <c r="M1227" s="9">
        <v>8070.26</v>
      </c>
      <c r="N1227" s="10"/>
    </row>
    <row r="1228">
      <c r="B1228" s="2" t="s">
        <v>763</v>
      </c>
      <c r="C1228" s="2" t="s">
        <v>13</v>
      </c>
      <c r="D1228" s="2" t="s">
        <v>14</v>
      </c>
      <c r="E1228" s="2" t="s">
        <v>775</v>
      </c>
      <c r="G1228" s="133">
        <v>1.0</v>
      </c>
      <c r="H1228" s="7">
        <v>300505.05</v>
      </c>
      <c r="I1228" s="2" t="b">
        <v>1</v>
      </c>
      <c r="J1228" s="2" t="s">
        <v>2637</v>
      </c>
      <c r="K1228" s="8">
        <v>1.0</v>
      </c>
      <c r="M1228" s="9">
        <v>1.0</v>
      </c>
      <c r="N1228" s="10"/>
    </row>
    <row r="1229">
      <c r="B1229" s="2" t="s">
        <v>765</v>
      </c>
      <c r="C1229" s="2" t="s">
        <v>13</v>
      </c>
      <c r="D1229" s="2" t="s">
        <v>14</v>
      </c>
      <c r="E1229" s="2" t="s">
        <v>778</v>
      </c>
      <c r="G1229" s="133">
        <v>12229.59</v>
      </c>
      <c r="H1229" s="7">
        <v>312038.35</v>
      </c>
      <c r="I1229" s="2" t="b">
        <v>1</v>
      </c>
      <c r="J1229" s="2" t="s">
        <v>2638</v>
      </c>
      <c r="K1229" s="8">
        <v>0.9608</v>
      </c>
      <c r="M1229" s="9">
        <v>12229.59</v>
      </c>
      <c r="N1229" s="10"/>
    </row>
    <row r="1230">
      <c r="B1230" s="2" t="s">
        <v>773</v>
      </c>
      <c r="C1230" s="2" t="s">
        <v>13</v>
      </c>
      <c r="D1230" s="2" t="s">
        <v>14</v>
      </c>
      <c r="E1230" s="2" t="s">
        <v>782</v>
      </c>
      <c r="G1230" s="133">
        <v>8711.6</v>
      </c>
      <c r="H1230" s="7">
        <v>60324.22</v>
      </c>
      <c r="I1230" s="2" t="b">
        <v>1</v>
      </c>
      <c r="J1230" s="2" t="s">
        <v>2639</v>
      </c>
      <c r="K1230" s="8">
        <v>0.8556</v>
      </c>
      <c r="M1230" s="9">
        <v>8711.6</v>
      </c>
      <c r="N1230" s="10"/>
    </row>
    <row r="1231">
      <c r="B1231" s="2" t="s">
        <v>777</v>
      </c>
      <c r="C1231" s="2" t="s">
        <v>13</v>
      </c>
      <c r="D1231" s="2" t="s">
        <v>14</v>
      </c>
      <c r="E1231" s="2" t="s">
        <v>646</v>
      </c>
      <c r="G1231" s="133">
        <v>10293.19</v>
      </c>
      <c r="H1231" s="7">
        <v>145972.73</v>
      </c>
      <c r="I1231" s="2" t="b">
        <v>1</v>
      </c>
      <c r="J1231" s="2" t="s">
        <v>2640</v>
      </c>
      <c r="K1231" s="8">
        <v>0.9295</v>
      </c>
      <c r="M1231" s="9">
        <v>10293.19</v>
      </c>
      <c r="N1231" s="10"/>
    </row>
    <row r="1232">
      <c r="B1232" s="2" t="s">
        <v>781</v>
      </c>
      <c r="C1232" s="2" t="s">
        <v>13</v>
      </c>
      <c r="D1232" s="2" t="s">
        <v>14</v>
      </c>
      <c r="E1232" s="2" t="s">
        <v>650</v>
      </c>
      <c r="G1232" s="133">
        <v>1.0</v>
      </c>
      <c r="H1232" s="7">
        <v>161321.05</v>
      </c>
      <c r="I1232" s="2" t="b">
        <v>1</v>
      </c>
      <c r="J1232" s="2" t="s">
        <v>2641</v>
      </c>
      <c r="K1232" s="8">
        <v>1.0</v>
      </c>
      <c r="M1232" s="9">
        <v>1.0</v>
      </c>
      <c r="N1232" s="10"/>
    </row>
    <row r="1233">
      <c r="B1233" s="2" t="s">
        <v>785</v>
      </c>
      <c r="C1233" s="2" t="s">
        <v>13</v>
      </c>
      <c r="D1233" s="2" t="s">
        <v>14</v>
      </c>
      <c r="E1233" s="2" t="s">
        <v>656</v>
      </c>
      <c r="G1233" s="133">
        <v>1.0</v>
      </c>
      <c r="H1233" s="7">
        <v>25853.85</v>
      </c>
      <c r="I1233" s="2" t="b">
        <v>1</v>
      </c>
      <c r="J1233" s="2" t="s">
        <v>1612</v>
      </c>
      <c r="K1233" s="8">
        <v>1.0</v>
      </c>
      <c r="M1233" s="9">
        <v>1.0</v>
      </c>
      <c r="N1233" s="10"/>
    </row>
    <row r="1234">
      <c r="B1234" s="2" t="s">
        <v>788</v>
      </c>
      <c r="C1234" s="2" t="s">
        <v>13</v>
      </c>
      <c r="D1234" s="2" t="s">
        <v>14</v>
      </c>
      <c r="E1234" s="2" t="s">
        <v>661</v>
      </c>
      <c r="G1234" s="133">
        <v>8383.6</v>
      </c>
      <c r="H1234" s="7">
        <v>119431.33</v>
      </c>
      <c r="I1234" s="2" t="b">
        <v>1</v>
      </c>
      <c r="J1234" s="2" t="s">
        <v>2642</v>
      </c>
      <c r="K1234" s="8">
        <v>0.9298</v>
      </c>
      <c r="M1234" s="9">
        <v>8383.6</v>
      </c>
      <c r="N1234" s="10"/>
    </row>
    <row r="1235">
      <c r="B1235" s="2" t="s">
        <v>792</v>
      </c>
      <c r="C1235" s="2" t="s">
        <v>13</v>
      </c>
      <c r="D1235" s="2" t="s">
        <v>14</v>
      </c>
      <c r="E1235" s="2" t="s">
        <v>666</v>
      </c>
      <c r="G1235" s="133">
        <v>9948.89</v>
      </c>
      <c r="H1235" s="7">
        <v>100085.79</v>
      </c>
      <c r="I1235" s="2" t="b">
        <v>1</v>
      </c>
      <c r="J1235" s="2" t="s">
        <v>2643</v>
      </c>
      <c r="K1235" s="8">
        <v>0.9006</v>
      </c>
      <c r="M1235" s="9">
        <v>9948.89</v>
      </c>
      <c r="N1235" s="10"/>
    </row>
    <row r="1236">
      <c r="B1236" s="2" t="s">
        <v>796</v>
      </c>
      <c r="C1236" s="2" t="s">
        <v>13</v>
      </c>
      <c r="D1236" s="2" t="s">
        <v>14</v>
      </c>
      <c r="E1236" s="2" t="s">
        <v>806</v>
      </c>
      <c r="G1236" s="133">
        <v>1.0</v>
      </c>
      <c r="H1236" s="7">
        <v>85973.08</v>
      </c>
      <c r="I1236" s="2" t="b">
        <v>1</v>
      </c>
      <c r="J1236" s="2" t="s">
        <v>2644</v>
      </c>
      <c r="K1236" s="8">
        <v>1.0</v>
      </c>
      <c r="M1236" s="9">
        <v>1.0</v>
      </c>
      <c r="N1236" s="10"/>
    </row>
    <row r="1237">
      <c r="B1237" s="2" t="s">
        <v>799</v>
      </c>
      <c r="C1237" s="2" t="s">
        <v>13</v>
      </c>
      <c r="D1237" s="2" t="s">
        <v>14</v>
      </c>
      <c r="E1237" s="2" t="s">
        <v>809</v>
      </c>
      <c r="G1237" s="133">
        <v>9391.93</v>
      </c>
      <c r="H1237" s="7">
        <v>108202.66</v>
      </c>
      <c r="I1237" s="2" t="b">
        <v>1</v>
      </c>
      <c r="J1237" s="2" t="s">
        <v>2645</v>
      </c>
      <c r="K1237" s="8">
        <v>0.9132</v>
      </c>
      <c r="M1237" s="9">
        <v>9391.93</v>
      </c>
      <c r="N1237" s="10"/>
    </row>
    <row r="1238">
      <c r="B1238" s="2" t="s">
        <v>804</v>
      </c>
      <c r="C1238" s="2" t="s">
        <v>13</v>
      </c>
      <c r="D1238" s="2" t="s">
        <v>14</v>
      </c>
      <c r="E1238" s="2" t="s">
        <v>672</v>
      </c>
      <c r="G1238" s="133">
        <v>5145.6</v>
      </c>
      <c r="H1238" s="7">
        <v>34470.37</v>
      </c>
      <c r="I1238" s="2" t="b">
        <v>1</v>
      </c>
      <c r="J1238" s="2" t="s">
        <v>2646</v>
      </c>
      <c r="K1238" s="8">
        <v>0.8507</v>
      </c>
      <c r="M1238" s="9">
        <v>5145.6</v>
      </c>
      <c r="N1238" s="10"/>
    </row>
    <row r="1239">
      <c r="B1239" s="2" t="s">
        <v>808</v>
      </c>
      <c r="C1239" s="2" t="s">
        <v>13</v>
      </c>
      <c r="D1239" s="2" t="s">
        <v>14</v>
      </c>
      <c r="E1239" s="2" t="s">
        <v>815</v>
      </c>
      <c r="G1239" s="133">
        <v>1.0</v>
      </c>
      <c r="H1239" s="7">
        <v>146500.85</v>
      </c>
      <c r="I1239" s="2" t="b">
        <v>1</v>
      </c>
      <c r="J1239" s="2" t="s">
        <v>1591</v>
      </c>
      <c r="K1239" s="8">
        <v>1.0</v>
      </c>
      <c r="M1239" s="9">
        <v>1.0</v>
      </c>
      <c r="N1239" s="10"/>
    </row>
    <row r="1240">
      <c r="B1240" s="2" t="s">
        <v>811</v>
      </c>
      <c r="C1240" s="2" t="s">
        <v>13</v>
      </c>
      <c r="D1240" s="2" t="s">
        <v>14</v>
      </c>
      <c r="E1240" s="2" t="s">
        <v>819</v>
      </c>
      <c r="G1240" s="133">
        <v>8070.26</v>
      </c>
      <c r="H1240" s="7">
        <v>91103.42</v>
      </c>
      <c r="I1240" s="2" t="b">
        <v>1</v>
      </c>
      <c r="J1240" s="2" t="s">
        <v>2647</v>
      </c>
      <c r="K1240" s="8">
        <v>0.9114</v>
      </c>
      <c r="M1240" s="9">
        <v>8070.26</v>
      </c>
      <c r="N1240" s="10"/>
    </row>
    <row r="1241">
      <c r="B1241" s="2" t="s">
        <v>814</v>
      </c>
      <c r="C1241" s="2" t="s">
        <v>13</v>
      </c>
      <c r="D1241" s="2" t="s">
        <v>14</v>
      </c>
      <c r="E1241" s="2" t="s">
        <v>822</v>
      </c>
      <c r="G1241" s="133">
        <v>10009.99</v>
      </c>
      <c r="H1241" s="7">
        <v>113466.81</v>
      </c>
      <c r="I1241" s="2" t="b">
        <v>1</v>
      </c>
      <c r="J1241" s="2" t="s">
        <v>2648</v>
      </c>
      <c r="K1241" s="8">
        <v>0.9118</v>
      </c>
      <c r="M1241" s="9">
        <v>10009.99</v>
      </c>
      <c r="N1241" s="10"/>
    </row>
    <row r="1242">
      <c r="B1242" s="2" t="s">
        <v>818</v>
      </c>
      <c r="C1242" s="2" t="s">
        <v>13</v>
      </c>
      <c r="D1242" s="2" t="s">
        <v>14</v>
      </c>
      <c r="E1242" s="2" t="s">
        <v>825</v>
      </c>
      <c r="G1242" s="133">
        <v>9210.0</v>
      </c>
      <c r="H1242" s="7">
        <v>93785.32</v>
      </c>
      <c r="I1242" s="2" t="b">
        <v>1</v>
      </c>
      <c r="J1242" s="2" t="s">
        <v>2649</v>
      </c>
      <c r="K1242" s="8">
        <v>0.9018</v>
      </c>
      <c r="M1242" s="9">
        <v>9210.0</v>
      </c>
      <c r="N1242" s="10"/>
    </row>
    <row r="1243">
      <c r="B1243" s="2" t="s">
        <v>821</v>
      </c>
      <c r="C1243" s="2" t="s">
        <v>13</v>
      </c>
      <c r="D1243" s="2" t="s">
        <v>14</v>
      </c>
      <c r="E1243" s="2" t="s">
        <v>828</v>
      </c>
      <c r="G1243" s="133">
        <v>10540.81</v>
      </c>
      <c r="H1243" s="7">
        <v>189462.48</v>
      </c>
      <c r="I1243" s="2" t="b">
        <v>1</v>
      </c>
      <c r="J1243" s="2" t="s">
        <v>2650</v>
      </c>
      <c r="K1243" s="8">
        <v>0.9444</v>
      </c>
      <c r="M1243" s="9">
        <v>10540.81</v>
      </c>
      <c r="N1243" s="10"/>
    </row>
    <row r="1244">
      <c r="B1244" s="2" t="s">
        <v>824</v>
      </c>
      <c r="C1244" s="2" t="s">
        <v>13</v>
      </c>
      <c r="D1244" s="2" t="s">
        <v>14</v>
      </c>
      <c r="E1244" s="2" t="s">
        <v>678</v>
      </c>
      <c r="G1244" s="133">
        <v>8934.81</v>
      </c>
      <c r="H1244" s="7">
        <v>193105.25</v>
      </c>
      <c r="I1244" s="2" t="b">
        <v>1</v>
      </c>
      <c r="J1244" s="2" t="s">
        <v>2651</v>
      </c>
      <c r="K1244" s="8">
        <v>0.9537</v>
      </c>
      <c r="M1244" s="9">
        <v>8934.81</v>
      </c>
      <c r="N1244" s="10"/>
    </row>
    <row r="1245">
      <c r="B1245" s="2" t="s">
        <v>827</v>
      </c>
      <c r="C1245" s="2" t="s">
        <v>13</v>
      </c>
      <c r="D1245" s="2" t="s">
        <v>14</v>
      </c>
      <c r="E1245" s="2" t="s">
        <v>834</v>
      </c>
      <c r="G1245" s="133">
        <v>1.0</v>
      </c>
      <c r="H1245" s="7">
        <v>884507.01</v>
      </c>
      <c r="I1245" s="2" t="b">
        <v>1</v>
      </c>
      <c r="J1245" s="2" t="s">
        <v>2652</v>
      </c>
      <c r="K1245" s="8">
        <v>1.0</v>
      </c>
      <c r="M1245" s="9">
        <v>1.0</v>
      </c>
      <c r="N1245" s="10"/>
    </row>
    <row r="1246">
      <c r="B1246" s="2" t="s">
        <v>830</v>
      </c>
      <c r="C1246" s="2" t="s">
        <v>13</v>
      </c>
      <c r="D1246" s="2" t="s">
        <v>14</v>
      </c>
      <c r="E1246" s="2" t="s">
        <v>836</v>
      </c>
      <c r="G1246" s="133">
        <v>9183.6</v>
      </c>
      <c r="H1246" s="7">
        <v>140459.47</v>
      </c>
      <c r="I1246" s="2" t="b">
        <v>1</v>
      </c>
      <c r="J1246" s="2" t="s">
        <v>2653</v>
      </c>
      <c r="K1246" s="8">
        <v>0.9346</v>
      </c>
      <c r="M1246" s="9">
        <v>9183.6</v>
      </c>
      <c r="N1246" s="10"/>
    </row>
    <row r="1247">
      <c r="B1247" s="2" t="s">
        <v>833</v>
      </c>
      <c r="C1247" s="2" t="s">
        <v>13</v>
      </c>
      <c r="D1247" s="2" t="s">
        <v>14</v>
      </c>
      <c r="E1247" s="2" t="s">
        <v>839</v>
      </c>
      <c r="G1247" s="133">
        <v>9391.93</v>
      </c>
      <c r="H1247" s="7">
        <v>85161.67</v>
      </c>
      <c r="I1247" s="2" t="b">
        <v>1</v>
      </c>
      <c r="J1247" s="2" t="s">
        <v>2654</v>
      </c>
      <c r="K1247" s="8">
        <v>0.8897</v>
      </c>
      <c r="M1247" s="9">
        <v>9391.93</v>
      </c>
      <c r="N1247" s="10"/>
    </row>
    <row r="1248">
      <c r="B1248" s="2" t="s">
        <v>835</v>
      </c>
      <c r="C1248" s="2" t="s">
        <v>13</v>
      </c>
      <c r="D1248" s="2" t="s">
        <v>14</v>
      </c>
      <c r="E1248" s="2" t="s">
        <v>684</v>
      </c>
      <c r="G1248" s="133">
        <v>8864.37</v>
      </c>
      <c r="H1248" s="7">
        <v>83563.07</v>
      </c>
      <c r="I1248" s="2" t="b">
        <v>1</v>
      </c>
      <c r="J1248" s="2" t="s">
        <v>2655</v>
      </c>
      <c r="K1248" s="8">
        <v>0.8939</v>
      </c>
      <c r="M1248" s="9">
        <v>8864.37</v>
      </c>
      <c r="N1248" s="10"/>
    </row>
    <row r="1249">
      <c r="B1249" s="2" t="s">
        <v>838</v>
      </c>
      <c r="C1249" s="2" t="s">
        <v>13</v>
      </c>
      <c r="D1249" s="2" t="s">
        <v>14</v>
      </c>
      <c r="E1249" s="2" t="s">
        <v>689</v>
      </c>
      <c r="G1249" s="133">
        <v>8864.37</v>
      </c>
      <c r="H1249" s="7">
        <v>146500.85</v>
      </c>
      <c r="I1249" s="2" t="b">
        <v>1</v>
      </c>
      <c r="J1249" s="2" t="s">
        <v>2656</v>
      </c>
      <c r="K1249" s="8">
        <v>0.9395</v>
      </c>
      <c r="M1249" s="9">
        <v>8864.37</v>
      </c>
      <c r="N1249" s="10"/>
    </row>
    <row r="1250">
      <c r="B1250" s="2" t="s">
        <v>841</v>
      </c>
      <c r="C1250" s="2" t="s">
        <v>13</v>
      </c>
      <c r="D1250" s="2" t="s">
        <v>14</v>
      </c>
      <c r="E1250" s="2" t="s">
        <v>692</v>
      </c>
      <c r="G1250" s="133">
        <v>8864.37</v>
      </c>
      <c r="H1250" s="7">
        <v>101238.83</v>
      </c>
      <c r="I1250" s="2" t="b">
        <v>1</v>
      </c>
      <c r="J1250" s="2" t="s">
        <v>2657</v>
      </c>
      <c r="K1250" s="8">
        <v>0.9124</v>
      </c>
      <c r="M1250" s="9">
        <v>8864.37</v>
      </c>
      <c r="N1250" s="10"/>
    </row>
    <row r="1251">
      <c r="B1251" s="2" t="s">
        <v>844</v>
      </c>
      <c r="C1251" s="2" t="s">
        <v>13</v>
      </c>
      <c r="D1251" s="2" t="s">
        <v>14</v>
      </c>
      <c r="E1251" s="2" t="s">
        <v>849</v>
      </c>
      <c r="G1251" s="133">
        <v>1.0</v>
      </c>
      <c r="H1251" s="7">
        <v>482593.73</v>
      </c>
      <c r="I1251" s="2" t="b">
        <v>1</v>
      </c>
      <c r="J1251" s="2" t="s">
        <v>2658</v>
      </c>
      <c r="K1251" s="8">
        <v>1.0</v>
      </c>
      <c r="M1251" s="9">
        <v>1.0</v>
      </c>
      <c r="N1251" s="10"/>
    </row>
    <row r="1252">
      <c r="B1252" s="2" t="s">
        <v>846</v>
      </c>
      <c r="C1252" s="2" t="s">
        <v>13</v>
      </c>
      <c r="D1252" s="2" t="s">
        <v>14</v>
      </c>
      <c r="E1252" s="2" t="s">
        <v>698</v>
      </c>
      <c r="G1252" s="133">
        <v>1.0</v>
      </c>
      <c r="H1252" s="7">
        <v>25853.85</v>
      </c>
      <c r="I1252" s="2" t="b">
        <v>1</v>
      </c>
      <c r="J1252" s="2" t="s">
        <v>1612</v>
      </c>
      <c r="K1252" s="8">
        <v>1.0</v>
      </c>
      <c r="M1252" s="9">
        <v>1.0</v>
      </c>
      <c r="N1252" s="10"/>
    </row>
    <row r="1253">
      <c r="B1253" s="2" t="s">
        <v>848</v>
      </c>
      <c r="C1253" s="2" t="s">
        <v>13</v>
      </c>
      <c r="D1253" s="2" t="s">
        <v>14</v>
      </c>
      <c r="E1253" s="2" t="s">
        <v>702</v>
      </c>
      <c r="G1253" s="133">
        <v>1.0</v>
      </c>
      <c r="H1253" s="7">
        <v>25853.85</v>
      </c>
      <c r="I1253" s="2" t="b">
        <v>1</v>
      </c>
      <c r="J1253" s="2" t="s">
        <v>1612</v>
      </c>
      <c r="K1253" s="8">
        <v>1.0</v>
      </c>
      <c r="M1253" s="9">
        <v>1.0</v>
      </c>
      <c r="N1253" s="10"/>
    </row>
    <row r="1254">
      <c r="B1254" s="2" t="s">
        <v>850</v>
      </c>
      <c r="C1254" s="2" t="s">
        <v>13</v>
      </c>
      <c r="D1254" s="2" t="s">
        <v>14</v>
      </c>
      <c r="E1254" s="2" t="s">
        <v>707</v>
      </c>
      <c r="G1254" s="133">
        <v>1.0</v>
      </c>
      <c r="H1254" s="7">
        <v>25853.85</v>
      </c>
      <c r="I1254" s="2" t="b">
        <v>1</v>
      </c>
      <c r="J1254" s="2" t="s">
        <v>1612</v>
      </c>
      <c r="K1254" s="8">
        <v>1.0</v>
      </c>
      <c r="M1254" s="9">
        <v>1.0</v>
      </c>
      <c r="N1254" s="10"/>
    </row>
    <row r="1255">
      <c r="B1255" s="2" t="s">
        <v>851</v>
      </c>
      <c r="C1255" s="2" t="s">
        <v>13</v>
      </c>
      <c r="D1255" s="2" t="s">
        <v>14</v>
      </c>
      <c r="E1255" s="2" t="s">
        <v>857</v>
      </c>
      <c r="G1255" s="133">
        <v>1.0</v>
      </c>
      <c r="H1255" s="7">
        <v>224732.87</v>
      </c>
      <c r="I1255" s="2" t="b">
        <v>1</v>
      </c>
      <c r="J1255" s="2" t="s">
        <v>2659</v>
      </c>
      <c r="K1255" s="8">
        <v>1.0</v>
      </c>
      <c r="M1255" s="9">
        <v>1.0</v>
      </c>
      <c r="N1255" s="10"/>
    </row>
    <row r="1256">
      <c r="B1256" s="2" t="s">
        <v>853</v>
      </c>
      <c r="C1256" s="2" t="s">
        <v>13</v>
      </c>
      <c r="D1256" s="2" t="s">
        <v>14</v>
      </c>
      <c r="E1256" s="2" t="s">
        <v>860</v>
      </c>
      <c r="G1256" s="133">
        <v>8864.37</v>
      </c>
      <c r="H1256" s="7">
        <v>184518.62</v>
      </c>
      <c r="I1256" s="2" t="b">
        <v>1</v>
      </c>
      <c r="J1256" s="2" t="s">
        <v>2660</v>
      </c>
      <c r="K1256" s="8">
        <v>0.952</v>
      </c>
      <c r="M1256" s="9">
        <v>8864.37</v>
      </c>
      <c r="N1256" s="10"/>
    </row>
    <row r="1257">
      <c r="B1257" s="2" t="s">
        <v>856</v>
      </c>
      <c r="C1257" s="2" t="s">
        <v>13</v>
      </c>
      <c r="D1257" s="2" t="s">
        <v>14</v>
      </c>
      <c r="E1257" s="2" t="s">
        <v>710</v>
      </c>
      <c r="G1257" s="133">
        <v>9391.93</v>
      </c>
      <c r="H1257" s="7">
        <v>83563.07</v>
      </c>
      <c r="I1257" s="2" t="b">
        <v>1</v>
      </c>
      <c r="J1257" s="2" t="s">
        <v>2661</v>
      </c>
      <c r="K1257" s="8">
        <v>0.8876</v>
      </c>
      <c r="M1257" s="9">
        <v>9391.93</v>
      </c>
      <c r="N1257" s="10"/>
    </row>
    <row r="1258">
      <c r="B1258" s="2" t="s">
        <v>859</v>
      </c>
      <c r="C1258" s="2" t="s">
        <v>13</v>
      </c>
      <c r="D1258" s="2" t="s">
        <v>14</v>
      </c>
      <c r="E1258" s="2" t="s">
        <v>716</v>
      </c>
      <c r="G1258" s="133">
        <v>11270.28</v>
      </c>
      <c r="H1258" s="7">
        <v>45542.46</v>
      </c>
      <c r="I1258" s="2" t="b">
        <v>1</v>
      </c>
      <c r="J1258" s="2" t="s">
        <v>2662</v>
      </c>
      <c r="K1258" s="8">
        <v>0.7525</v>
      </c>
      <c r="M1258" s="9">
        <v>11270.28</v>
      </c>
      <c r="N1258" s="10"/>
    </row>
    <row r="1259">
      <c r="B1259" s="2" t="s">
        <v>863</v>
      </c>
      <c r="C1259" s="2" t="s">
        <v>13</v>
      </c>
      <c r="D1259" s="2" t="s">
        <v>14</v>
      </c>
      <c r="E1259" s="2" t="s">
        <v>870</v>
      </c>
      <c r="G1259" s="133">
        <v>17447.2</v>
      </c>
      <c r="H1259" s="7">
        <v>202479.09</v>
      </c>
      <c r="I1259" s="2" t="b">
        <v>1</v>
      </c>
      <c r="J1259" s="2" t="s">
        <v>2663</v>
      </c>
      <c r="K1259" s="8">
        <v>0.9138</v>
      </c>
      <c r="M1259" s="9">
        <v>17447.2</v>
      </c>
      <c r="N1259" s="10"/>
    </row>
    <row r="1260">
      <c r="B1260" s="2" t="s">
        <v>866</v>
      </c>
      <c r="C1260" s="2" t="s">
        <v>13</v>
      </c>
      <c r="D1260" s="2" t="s">
        <v>14</v>
      </c>
      <c r="E1260" s="2" t="s">
        <v>722</v>
      </c>
      <c r="G1260" s="133">
        <v>10411.13</v>
      </c>
      <c r="H1260" s="7">
        <v>103099.36</v>
      </c>
      <c r="I1260" s="2" t="b">
        <v>1</v>
      </c>
      <c r="J1260" s="2" t="s">
        <v>2664</v>
      </c>
      <c r="K1260" s="8">
        <v>0.899</v>
      </c>
      <c r="M1260" s="9">
        <v>10411.13</v>
      </c>
      <c r="N1260" s="10"/>
    </row>
    <row r="1261">
      <c r="B1261" s="2" t="s">
        <v>868</v>
      </c>
      <c r="C1261" s="2" t="s">
        <v>13</v>
      </c>
      <c r="D1261" s="2" t="s">
        <v>14</v>
      </c>
      <c r="E1261" s="2" t="s">
        <v>729</v>
      </c>
      <c r="G1261" s="133">
        <v>9355.8</v>
      </c>
      <c r="H1261" s="7">
        <v>77560.11</v>
      </c>
      <c r="I1261" s="2" t="b">
        <v>1</v>
      </c>
      <c r="J1261" s="2" t="s">
        <v>2665</v>
      </c>
      <c r="K1261" s="8">
        <v>0.8794</v>
      </c>
      <c r="M1261" s="9">
        <v>9355.8</v>
      </c>
      <c r="N1261" s="10"/>
    </row>
    <row r="1262">
      <c r="B1262" s="2" t="s">
        <v>872</v>
      </c>
      <c r="C1262" s="2" t="s">
        <v>13</v>
      </c>
      <c r="D1262" s="2" t="s">
        <v>14</v>
      </c>
      <c r="E1262" s="2" t="s">
        <v>736</v>
      </c>
      <c r="G1262" s="133">
        <v>9355.8</v>
      </c>
      <c r="H1262" s="7">
        <v>67626.84</v>
      </c>
      <c r="I1262" s="2" t="b">
        <v>1</v>
      </c>
      <c r="J1262" s="2" t="s">
        <v>2666</v>
      </c>
      <c r="K1262" s="8">
        <v>0.8617</v>
      </c>
      <c r="M1262" s="9">
        <v>9355.8</v>
      </c>
      <c r="N1262" s="10"/>
    </row>
    <row r="1263">
      <c r="B1263" s="2" t="s">
        <v>874</v>
      </c>
      <c r="C1263" s="2" t="s">
        <v>13</v>
      </c>
      <c r="D1263" s="2" t="s">
        <v>14</v>
      </c>
      <c r="E1263" s="2" t="s">
        <v>740</v>
      </c>
      <c r="G1263" s="133">
        <v>13148.88</v>
      </c>
      <c r="H1263" s="7">
        <v>105139.26</v>
      </c>
      <c r="I1263" s="2" t="b">
        <v>1</v>
      </c>
      <c r="J1263" s="2" t="s">
        <v>2667</v>
      </c>
      <c r="K1263" s="8">
        <v>0.8749</v>
      </c>
      <c r="M1263" s="9">
        <v>13148.88</v>
      </c>
      <c r="N1263" s="10"/>
    </row>
    <row r="1264">
      <c r="B1264" s="2" t="s">
        <v>875</v>
      </c>
      <c r="C1264" s="2" t="s">
        <v>13</v>
      </c>
      <c r="D1264" s="2" t="s">
        <v>14</v>
      </c>
      <c r="E1264" s="2" t="s">
        <v>746</v>
      </c>
      <c r="G1264" s="133">
        <v>10783.6</v>
      </c>
      <c r="H1264" s="7">
        <v>143014.67</v>
      </c>
      <c r="I1264" s="2" t="b">
        <v>1</v>
      </c>
      <c r="J1264" s="2" t="s">
        <v>2668</v>
      </c>
      <c r="K1264" s="8">
        <v>0.9246</v>
      </c>
      <c r="M1264" s="9">
        <v>10783.6</v>
      </c>
      <c r="N1264" s="10"/>
    </row>
    <row r="1265">
      <c r="B1265" s="2" t="s">
        <v>877</v>
      </c>
      <c r="C1265" s="2" t="s">
        <v>13</v>
      </c>
      <c r="D1265" s="2" t="s">
        <v>14</v>
      </c>
      <c r="E1265" s="2" t="s">
        <v>753</v>
      </c>
      <c r="G1265" s="133">
        <v>12822.0</v>
      </c>
      <c r="H1265" s="7">
        <v>202994.4</v>
      </c>
      <c r="I1265" s="2" t="b">
        <v>1</v>
      </c>
      <c r="J1265" s="2" t="s">
        <v>2669</v>
      </c>
      <c r="K1265" s="8">
        <v>0.9368</v>
      </c>
      <c r="M1265" s="9">
        <v>12822.0</v>
      </c>
      <c r="N1265" s="10"/>
    </row>
    <row r="1266">
      <c r="B1266" s="2" t="s">
        <v>880</v>
      </c>
      <c r="C1266" s="2" t="s">
        <v>13</v>
      </c>
      <c r="D1266" s="2" t="s">
        <v>14</v>
      </c>
      <c r="E1266" s="2" t="s">
        <v>758</v>
      </c>
      <c r="G1266" s="133">
        <v>6760.37</v>
      </c>
      <c r="H1266" s="7">
        <v>39431.31</v>
      </c>
      <c r="I1266" s="2" t="b">
        <v>1</v>
      </c>
      <c r="J1266" s="2" t="s">
        <v>2670</v>
      </c>
      <c r="K1266" s="8">
        <v>0.8286</v>
      </c>
      <c r="M1266" s="9">
        <v>6760.37</v>
      </c>
      <c r="N1266" s="10"/>
    </row>
    <row r="1267">
      <c r="B1267" s="2" t="s">
        <v>882</v>
      </c>
      <c r="C1267" s="2" t="s">
        <v>13</v>
      </c>
      <c r="D1267" s="2" t="s">
        <v>14</v>
      </c>
      <c r="E1267" s="2" t="s">
        <v>764</v>
      </c>
      <c r="G1267" s="133">
        <v>5408.25</v>
      </c>
      <c r="H1267" s="7">
        <v>44202.93</v>
      </c>
      <c r="I1267" s="2" t="b">
        <v>1</v>
      </c>
      <c r="J1267" s="2" t="s">
        <v>2671</v>
      </c>
      <c r="K1267" s="8">
        <v>0.8776</v>
      </c>
      <c r="M1267" s="9">
        <v>5408.25</v>
      </c>
      <c r="N1267" s="10"/>
    </row>
    <row r="1268">
      <c r="B1268" s="2" t="s">
        <v>886</v>
      </c>
      <c r="C1268" s="2" t="s">
        <v>13</v>
      </c>
      <c r="D1268" s="2" t="s">
        <v>14</v>
      </c>
      <c r="E1268" s="2" t="s">
        <v>891</v>
      </c>
      <c r="G1268" s="133">
        <v>1.0</v>
      </c>
      <c r="H1268" s="7">
        <v>168731.86</v>
      </c>
      <c r="I1268" s="2" t="b">
        <v>1</v>
      </c>
      <c r="J1268" s="2" t="s">
        <v>2672</v>
      </c>
      <c r="K1268" s="8">
        <v>1.0</v>
      </c>
      <c r="M1268" s="9">
        <v>1.0</v>
      </c>
      <c r="N1268" s="10"/>
    </row>
    <row r="1269">
      <c r="B1269" s="2" t="s">
        <v>887</v>
      </c>
      <c r="C1269" s="2" t="s">
        <v>13</v>
      </c>
      <c r="D1269" s="2" t="s">
        <v>14</v>
      </c>
      <c r="E1269" s="2" t="s">
        <v>895</v>
      </c>
      <c r="G1269" s="133">
        <v>15368.8</v>
      </c>
      <c r="H1269" s="7">
        <v>81197.19</v>
      </c>
      <c r="I1269" s="2" t="b">
        <v>1</v>
      </c>
      <c r="J1269" s="2" t="s">
        <v>2673</v>
      </c>
      <c r="K1269" s="8">
        <v>0.8107</v>
      </c>
      <c r="M1269" s="9">
        <v>15368.8</v>
      </c>
      <c r="N1269" s="10"/>
    </row>
    <row r="1270">
      <c r="B1270" s="2" t="s">
        <v>890</v>
      </c>
      <c r="C1270" s="2" t="s">
        <v>13</v>
      </c>
      <c r="D1270" s="2" t="s">
        <v>14</v>
      </c>
      <c r="E1270" s="2" t="s">
        <v>899</v>
      </c>
      <c r="G1270" s="133">
        <v>15027.21</v>
      </c>
      <c r="H1270" s="7">
        <v>126480.57</v>
      </c>
      <c r="I1270" s="2" t="b">
        <v>1</v>
      </c>
      <c r="J1270" s="2" t="s">
        <v>2674</v>
      </c>
      <c r="K1270" s="8">
        <v>0.8812</v>
      </c>
      <c r="M1270" s="9">
        <v>15027.21</v>
      </c>
      <c r="N1270" s="10"/>
    </row>
    <row r="1271">
      <c r="B1271" s="2" t="s">
        <v>893</v>
      </c>
      <c r="C1271" s="2" t="s">
        <v>13</v>
      </c>
      <c r="D1271" s="2" t="s">
        <v>14</v>
      </c>
      <c r="E1271" s="2" t="s">
        <v>903</v>
      </c>
      <c r="G1271" s="133">
        <v>15027.21</v>
      </c>
      <c r="H1271" s="7">
        <v>169194.5</v>
      </c>
      <c r="I1271" s="2" t="b">
        <v>1</v>
      </c>
      <c r="J1271" s="2" t="s">
        <v>2675</v>
      </c>
      <c r="K1271" s="8">
        <v>0.9112</v>
      </c>
      <c r="M1271" s="9">
        <v>15027.21</v>
      </c>
      <c r="N1271" s="10"/>
    </row>
    <row r="1272">
      <c r="B1272" s="2" t="s">
        <v>898</v>
      </c>
      <c r="C1272" s="2" t="s">
        <v>13</v>
      </c>
      <c r="D1272" s="2" t="s">
        <v>14</v>
      </c>
      <c r="E1272" s="2" t="s">
        <v>906</v>
      </c>
      <c r="G1272" s="133">
        <v>1.0</v>
      </c>
      <c r="H1272" s="7">
        <v>99284.35</v>
      </c>
      <c r="I1272" s="2" t="b">
        <v>1</v>
      </c>
      <c r="J1272" s="2" t="s">
        <v>2676</v>
      </c>
      <c r="K1272" s="8">
        <v>1.0</v>
      </c>
      <c r="M1272" s="9">
        <v>1.0</v>
      </c>
      <c r="N1272" s="10"/>
    </row>
    <row r="1273">
      <c r="B1273" s="2" t="s">
        <v>900</v>
      </c>
      <c r="C1273" s="2" t="s">
        <v>13</v>
      </c>
      <c r="D1273" s="2" t="s">
        <v>14</v>
      </c>
      <c r="E1273" s="2" t="s">
        <v>770</v>
      </c>
      <c r="G1273" s="133">
        <v>6830.42</v>
      </c>
      <c r="H1273" s="7">
        <v>56244.43</v>
      </c>
      <c r="I1273" s="2" t="b">
        <v>1</v>
      </c>
      <c r="J1273" s="2" t="s">
        <v>2677</v>
      </c>
      <c r="K1273" s="8">
        <v>0.8786</v>
      </c>
      <c r="M1273" s="9">
        <v>6830.42</v>
      </c>
      <c r="N1273" s="10"/>
    </row>
    <row r="1274">
      <c r="B1274" s="2" t="s">
        <v>905</v>
      </c>
      <c r="C1274" s="2" t="s">
        <v>13</v>
      </c>
      <c r="D1274" s="2" t="s">
        <v>14</v>
      </c>
      <c r="E1274" s="2" t="s">
        <v>784</v>
      </c>
      <c r="G1274" s="133">
        <v>15437.16</v>
      </c>
      <c r="H1274" s="7">
        <v>109314.42</v>
      </c>
      <c r="I1274" s="2" t="b">
        <v>1</v>
      </c>
      <c r="J1274" s="2" t="s">
        <v>2678</v>
      </c>
      <c r="K1274" s="8">
        <v>0.8588</v>
      </c>
      <c r="M1274" s="9">
        <v>15437.16</v>
      </c>
      <c r="N1274" s="10"/>
    </row>
    <row r="1275">
      <c r="B1275" s="2" t="s">
        <v>909</v>
      </c>
      <c r="C1275" s="2" t="s">
        <v>13</v>
      </c>
      <c r="D1275" s="2" t="s">
        <v>14</v>
      </c>
      <c r="E1275" s="2" t="s">
        <v>789</v>
      </c>
      <c r="G1275" s="133">
        <v>1.0</v>
      </c>
      <c r="H1275" s="7">
        <v>103412.54</v>
      </c>
      <c r="I1275" s="2" t="b">
        <v>1</v>
      </c>
      <c r="J1275" s="2" t="s">
        <v>783</v>
      </c>
      <c r="K1275" s="8">
        <v>1.0</v>
      </c>
      <c r="M1275" s="9">
        <v>1.0</v>
      </c>
      <c r="N1275" s="10"/>
    </row>
    <row r="1276">
      <c r="B1276" s="2" t="s">
        <v>911</v>
      </c>
      <c r="C1276" s="2" t="s">
        <v>13</v>
      </c>
      <c r="D1276" s="2" t="s">
        <v>14</v>
      </c>
      <c r="E1276" s="2" t="s">
        <v>919</v>
      </c>
      <c r="G1276" s="133">
        <v>5123.02</v>
      </c>
      <c r="H1276" s="7">
        <v>34470.37</v>
      </c>
      <c r="I1276" s="2" t="b">
        <v>1</v>
      </c>
      <c r="J1276" s="2" t="s">
        <v>2679</v>
      </c>
      <c r="K1276" s="8">
        <v>0.8514</v>
      </c>
      <c r="M1276" s="9">
        <v>5123.02</v>
      </c>
      <c r="N1276" s="10"/>
    </row>
    <row r="1277">
      <c r="B1277" s="2" t="s">
        <v>914</v>
      </c>
      <c r="C1277" s="2" t="s">
        <v>13</v>
      </c>
      <c r="D1277" s="2" t="s">
        <v>14</v>
      </c>
      <c r="E1277" s="2" t="s">
        <v>922</v>
      </c>
      <c r="G1277" s="133">
        <v>1.0</v>
      </c>
      <c r="H1277" s="7">
        <v>43088.32</v>
      </c>
      <c r="I1277" s="2" t="b">
        <v>1</v>
      </c>
      <c r="J1277" s="2" t="s">
        <v>276</v>
      </c>
      <c r="K1277" s="8">
        <v>1.0</v>
      </c>
      <c r="M1277" s="9">
        <v>1.0</v>
      </c>
      <c r="N1277" s="10"/>
    </row>
    <row r="1278">
      <c r="B1278" s="2" t="s">
        <v>917</v>
      </c>
      <c r="C1278" s="2" t="s">
        <v>13</v>
      </c>
      <c r="D1278" s="2" t="s">
        <v>14</v>
      </c>
      <c r="E1278" s="2" t="s">
        <v>925</v>
      </c>
      <c r="G1278" s="133">
        <v>7017.13</v>
      </c>
      <c r="H1278" s="7">
        <v>34470.37</v>
      </c>
      <c r="I1278" s="2" t="b">
        <v>1</v>
      </c>
      <c r="J1278" s="2" t="s">
        <v>2449</v>
      </c>
      <c r="K1278" s="8">
        <v>0.7964</v>
      </c>
      <c r="M1278" s="9">
        <v>7017.13</v>
      </c>
      <c r="N1278" s="10"/>
    </row>
    <row r="1279">
      <c r="B1279" s="2" t="s">
        <v>921</v>
      </c>
      <c r="C1279" s="2" t="s">
        <v>13</v>
      </c>
      <c r="D1279" s="2" t="s">
        <v>14</v>
      </c>
      <c r="E1279" s="2" t="s">
        <v>928</v>
      </c>
      <c r="G1279" s="133">
        <v>12491.2</v>
      </c>
      <c r="H1279" s="7">
        <v>154587.83</v>
      </c>
      <c r="I1279" s="2" t="b">
        <v>1</v>
      </c>
      <c r="J1279" s="2" t="s">
        <v>2680</v>
      </c>
      <c r="K1279" s="8">
        <v>0.9192</v>
      </c>
      <c r="M1279" s="9">
        <v>12491.2</v>
      </c>
      <c r="N1279" s="10"/>
    </row>
    <row r="1280">
      <c r="B1280" s="2" t="s">
        <v>924</v>
      </c>
      <c r="C1280" s="2" t="s">
        <v>13</v>
      </c>
      <c r="D1280" s="2" t="s">
        <v>14</v>
      </c>
      <c r="E1280" s="2" t="s">
        <v>931</v>
      </c>
      <c r="G1280" s="133">
        <v>5123.02</v>
      </c>
      <c r="H1280" s="7">
        <v>34470.37</v>
      </c>
      <c r="I1280" s="2" t="b">
        <v>1</v>
      </c>
      <c r="J1280" s="2" t="s">
        <v>2679</v>
      </c>
      <c r="K1280" s="8">
        <v>0.8514</v>
      </c>
      <c r="M1280" s="9">
        <v>5123.02</v>
      </c>
      <c r="N1280" s="10"/>
    </row>
    <row r="1281">
      <c r="B1281" s="2" t="s">
        <v>926</v>
      </c>
      <c r="C1281" s="2" t="s">
        <v>13</v>
      </c>
      <c r="D1281" s="2" t="s">
        <v>14</v>
      </c>
      <c r="E1281" s="2" t="s">
        <v>935</v>
      </c>
      <c r="G1281" s="133">
        <v>5123.02</v>
      </c>
      <c r="H1281" s="7">
        <v>34470.37</v>
      </c>
      <c r="I1281" s="2" t="b">
        <v>1</v>
      </c>
      <c r="J1281" s="2" t="s">
        <v>2679</v>
      </c>
      <c r="K1281" s="8">
        <v>0.8514</v>
      </c>
      <c r="M1281" s="9">
        <v>5123.02</v>
      </c>
      <c r="N1281" s="10"/>
    </row>
    <row r="1282">
      <c r="B1282" s="2" t="s">
        <v>930</v>
      </c>
      <c r="C1282" s="2" t="s">
        <v>13</v>
      </c>
      <c r="D1282" s="2" t="s">
        <v>14</v>
      </c>
      <c r="E1282" s="2" t="s">
        <v>937</v>
      </c>
      <c r="G1282" s="133">
        <v>5123.02</v>
      </c>
      <c r="H1282" s="7">
        <v>34470.37</v>
      </c>
      <c r="I1282" s="2" t="b">
        <v>1</v>
      </c>
      <c r="J1282" s="2" t="s">
        <v>2679</v>
      </c>
      <c r="K1282" s="8">
        <v>0.8514</v>
      </c>
      <c r="M1282" s="9">
        <v>5123.02</v>
      </c>
      <c r="N1282" s="10"/>
    </row>
    <row r="1283">
      <c r="B1283" s="2" t="s">
        <v>934</v>
      </c>
      <c r="C1283" s="2" t="s">
        <v>13</v>
      </c>
      <c r="D1283" s="2" t="s">
        <v>14</v>
      </c>
      <c r="E1283" s="2" t="s">
        <v>940</v>
      </c>
      <c r="G1283" s="133">
        <v>5123.02</v>
      </c>
      <c r="H1283" s="7">
        <v>34470.37</v>
      </c>
      <c r="I1283" s="2" t="b">
        <v>1</v>
      </c>
      <c r="J1283" s="2" t="s">
        <v>2679</v>
      </c>
      <c r="K1283" s="8">
        <v>0.8514</v>
      </c>
      <c r="M1283" s="9">
        <v>5123.02</v>
      </c>
      <c r="N1283" s="10"/>
    </row>
    <row r="1284">
      <c r="B1284" s="2" t="s">
        <v>936</v>
      </c>
      <c r="C1284" s="2" t="s">
        <v>13</v>
      </c>
      <c r="D1284" s="2" t="s">
        <v>14</v>
      </c>
      <c r="E1284" s="2" t="s">
        <v>943</v>
      </c>
      <c r="G1284" s="133">
        <v>1.0</v>
      </c>
      <c r="H1284" s="7">
        <v>68942.16</v>
      </c>
      <c r="I1284" s="2" t="b">
        <v>1</v>
      </c>
      <c r="J1284" s="2" t="s">
        <v>579</v>
      </c>
      <c r="K1284" s="8">
        <v>1.0</v>
      </c>
      <c r="M1284" s="9">
        <v>1.0</v>
      </c>
      <c r="N1284" s="10"/>
    </row>
    <row r="1285">
      <c r="B1285" s="2" t="s">
        <v>938</v>
      </c>
      <c r="C1285" s="2" t="s">
        <v>13</v>
      </c>
      <c r="D1285" s="2" t="s">
        <v>14</v>
      </c>
      <c r="E1285" s="2" t="s">
        <v>946</v>
      </c>
      <c r="G1285" s="133">
        <v>6760.37</v>
      </c>
      <c r="H1285" s="7">
        <v>68942.16</v>
      </c>
      <c r="I1285" s="2" t="b">
        <v>1</v>
      </c>
      <c r="J1285" s="2" t="s">
        <v>2681</v>
      </c>
      <c r="K1285" s="8">
        <v>0.9019</v>
      </c>
      <c r="M1285" s="9">
        <v>6760.37</v>
      </c>
      <c r="N1285" s="10"/>
    </row>
    <row r="1286">
      <c r="B1286" s="2" t="s">
        <v>941</v>
      </c>
      <c r="C1286" s="2" t="s">
        <v>13</v>
      </c>
      <c r="D1286" s="2" t="s">
        <v>14</v>
      </c>
      <c r="E1286" s="2" t="s">
        <v>949</v>
      </c>
      <c r="G1286" s="133">
        <v>10245.78</v>
      </c>
      <c r="H1286" s="7">
        <v>65074.48</v>
      </c>
      <c r="I1286" s="2" t="b">
        <v>1</v>
      </c>
      <c r="J1286" s="2" t="s">
        <v>2682</v>
      </c>
      <c r="K1286" s="8">
        <v>0.8426</v>
      </c>
      <c r="M1286" s="9">
        <v>10245.78</v>
      </c>
      <c r="N1286" s="10"/>
    </row>
    <row r="1287">
      <c r="B1287" s="2" t="s">
        <v>945</v>
      </c>
      <c r="C1287" s="2" t="s">
        <v>13</v>
      </c>
      <c r="D1287" s="2" t="s">
        <v>14</v>
      </c>
      <c r="E1287" s="2" t="s">
        <v>953</v>
      </c>
      <c r="G1287" s="133">
        <v>6760.37</v>
      </c>
      <c r="H1287" s="7">
        <v>60324.22</v>
      </c>
      <c r="I1287" s="2" t="b">
        <v>1</v>
      </c>
      <c r="J1287" s="2" t="s">
        <v>2683</v>
      </c>
      <c r="K1287" s="8">
        <v>0.8879</v>
      </c>
      <c r="M1287" s="9">
        <v>6760.37</v>
      </c>
      <c r="N1287" s="10"/>
    </row>
    <row r="1288">
      <c r="B1288" s="2" t="s">
        <v>948</v>
      </c>
      <c r="C1288" s="2" t="s">
        <v>13</v>
      </c>
      <c r="D1288" s="2" t="s">
        <v>14</v>
      </c>
      <c r="E1288" s="2" t="s">
        <v>955</v>
      </c>
      <c r="G1288" s="133">
        <v>7718.77</v>
      </c>
      <c r="H1288" s="7">
        <v>56779.67</v>
      </c>
      <c r="I1288" s="2" t="b">
        <v>1</v>
      </c>
      <c r="J1288" s="2" t="s">
        <v>2684</v>
      </c>
      <c r="K1288" s="8">
        <v>0.8641</v>
      </c>
      <c r="M1288" s="9">
        <v>7718.77</v>
      </c>
      <c r="N1288" s="10"/>
    </row>
    <row r="1289">
      <c r="B1289" s="2" t="s">
        <v>952</v>
      </c>
      <c r="C1289" s="2" t="s">
        <v>13</v>
      </c>
      <c r="D1289" s="2" t="s">
        <v>14</v>
      </c>
      <c r="E1289" s="2" t="s">
        <v>959</v>
      </c>
      <c r="G1289" s="133">
        <v>1.0</v>
      </c>
      <c r="H1289" s="7">
        <v>25853.85</v>
      </c>
      <c r="I1289" s="2" t="b">
        <v>1</v>
      </c>
      <c r="J1289" s="2" t="s">
        <v>1612</v>
      </c>
      <c r="K1289" s="8">
        <v>1.0</v>
      </c>
      <c r="M1289" s="9">
        <v>1.0</v>
      </c>
      <c r="N1289" s="10"/>
    </row>
    <row r="1290">
      <c r="B1290" s="2" t="s">
        <v>954</v>
      </c>
      <c r="C1290" s="2" t="s">
        <v>13</v>
      </c>
      <c r="D1290" s="2" t="s">
        <v>14</v>
      </c>
      <c r="E1290" s="2" t="s">
        <v>962</v>
      </c>
      <c r="G1290" s="133">
        <v>15027.21</v>
      </c>
      <c r="H1290" s="7">
        <v>145713.65</v>
      </c>
      <c r="I1290" s="2" t="b">
        <v>1</v>
      </c>
      <c r="J1290" s="2" t="s">
        <v>2685</v>
      </c>
      <c r="K1290" s="8">
        <v>0.8969</v>
      </c>
      <c r="M1290" s="9">
        <v>15027.21</v>
      </c>
      <c r="N1290" s="10"/>
    </row>
    <row r="1291">
      <c r="B1291" s="2" t="s">
        <v>958</v>
      </c>
      <c r="C1291" s="2" t="s">
        <v>13</v>
      </c>
      <c r="D1291" s="2" t="s">
        <v>14</v>
      </c>
      <c r="E1291" s="2" t="s">
        <v>965</v>
      </c>
      <c r="G1291" s="133">
        <v>20745.6</v>
      </c>
      <c r="H1291" s="7">
        <v>183996.19</v>
      </c>
      <c r="I1291" s="2" t="b">
        <v>1</v>
      </c>
      <c r="J1291" s="2" t="s">
        <v>2686</v>
      </c>
      <c r="K1291" s="8">
        <v>0.8872</v>
      </c>
      <c r="M1291" s="9">
        <v>20745.6</v>
      </c>
      <c r="N1291" s="10"/>
    </row>
    <row r="1292">
      <c r="B1292" s="2" t="s">
        <v>960</v>
      </c>
      <c r="C1292" s="2" t="s">
        <v>13</v>
      </c>
      <c r="D1292" s="2" t="s">
        <v>14</v>
      </c>
      <c r="E1292" s="2" t="s">
        <v>969</v>
      </c>
      <c r="G1292" s="133">
        <v>1.0</v>
      </c>
      <c r="H1292" s="7">
        <v>199089.7</v>
      </c>
      <c r="I1292" s="2" t="b">
        <v>1</v>
      </c>
      <c r="J1292" s="2" t="s">
        <v>2687</v>
      </c>
      <c r="K1292" s="8">
        <v>1.0</v>
      </c>
      <c r="M1292" s="9">
        <v>1.0</v>
      </c>
      <c r="N1292" s="10"/>
    </row>
    <row r="1293">
      <c r="B1293" s="2" t="s">
        <v>964</v>
      </c>
      <c r="C1293" s="2" t="s">
        <v>13</v>
      </c>
      <c r="D1293" s="2" t="s">
        <v>14</v>
      </c>
      <c r="E1293" s="2" t="s">
        <v>972</v>
      </c>
      <c r="G1293" s="133">
        <v>10297.2</v>
      </c>
      <c r="H1293" s="7">
        <v>248145.39</v>
      </c>
      <c r="I1293" s="2" t="b">
        <v>1</v>
      </c>
      <c r="J1293" s="2" t="s">
        <v>2688</v>
      </c>
      <c r="K1293" s="8">
        <v>0.9585</v>
      </c>
      <c r="M1293" s="9">
        <v>10297.2</v>
      </c>
      <c r="N1293" s="10"/>
    </row>
    <row r="1294">
      <c r="B1294" s="2" t="s">
        <v>968</v>
      </c>
      <c r="C1294" s="2" t="s">
        <v>13</v>
      </c>
      <c r="D1294" s="2" t="s">
        <v>14</v>
      </c>
      <c r="E1294" s="2" t="s">
        <v>976</v>
      </c>
      <c r="G1294" s="133">
        <v>12176.0</v>
      </c>
      <c r="H1294" s="7">
        <v>234526.64</v>
      </c>
      <c r="I1294" s="2" t="b">
        <v>1</v>
      </c>
      <c r="J1294" s="2" t="s">
        <v>2689</v>
      </c>
      <c r="K1294" s="8">
        <v>0.9481</v>
      </c>
      <c r="M1294" s="9">
        <v>12176.0</v>
      </c>
      <c r="N1294" s="10"/>
    </row>
    <row r="1295">
      <c r="B1295" s="2" t="s">
        <v>971</v>
      </c>
      <c r="C1295" s="2" t="s">
        <v>13</v>
      </c>
      <c r="D1295" s="2" t="s">
        <v>14</v>
      </c>
      <c r="E1295" s="2" t="s">
        <v>978</v>
      </c>
      <c r="G1295" s="133">
        <v>12176.0</v>
      </c>
      <c r="H1295" s="7">
        <v>227827.58</v>
      </c>
      <c r="I1295" s="2" t="b">
        <v>1</v>
      </c>
      <c r="J1295" s="2" t="s">
        <v>2690</v>
      </c>
      <c r="K1295" s="8">
        <v>0.9466</v>
      </c>
      <c r="M1295" s="9">
        <v>12176.0</v>
      </c>
      <c r="N1295" s="10"/>
    </row>
    <row r="1296">
      <c r="B1296" s="2" t="s">
        <v>975</v>
      </c>
      <c r="C1296" s="2" t="s">
        <v>13</v>
      </c>
      <c r="D1296" s="2" t="s">
        <v>14</v>
      </c>
      <c r="E1296" s="2" t="s">
        <v>980</v>
      </c>
      <c r="G1296" s="133">
        <v>11953.45</v>
      </c>
      <c r="H1296" s="7">
        <v>60324.22</v>
      </c>
      <c r="I1296" s="2" t="b">
        <v>1</v>
      </c>
      <c r="J1296" s="2" t="s">
        <v>2691</v>
      </c>
      <c r="K1296" s="8">
        <v>0.8018</v>
      </c>
      <c r="M1296" s="9">
        <v>11953.45</v>
      </c>
      <c r="N1296" s="10"/>
    </row>
    <row r="1297">
      <c r="B1297" s="2" t="s">
        <v>977</v>
      </c>
      <c r="C1297" s="2" t="s">
        <v>13</v>
      </c>
      <c r="D1297" s="2" t="s">
        <v>14</v>
      </c>
      <c r="E1297" s="2" t="s">
        <v>983</v>
      </c>
      <c r="G1297" s="133">
        <v>1.0</v>
      </c>
      <c r="H1297" s="7">
        <v>234483.93</v>
      </c>
      <c r="I1297" s="2" t="b">
        <v>1</v>
      </c>
      <c r="J1297" s="2" t="s">
        <v>2692</v>
      </c>
      <c r="K1297" s="8">
        <v>1.0</v>
      </c>
      <c r="M1297" s="9">
        <v>1.0</v>
      </c>
      <c r="N1297" s="10"/>
    </row>
    <row r="1298">
      <c r="B1298" s="2" t="s">
        <v>979</v>
      </c>
      <c r="C1298" s="2" t="s">
        <v>13</v>
      </c>
      <c r="D1298" s="2" t="s">
        <v>14</v>
      </c>
      <c r="E1298" s="2" t="s">
        <v>985</v>
      </c>
      <c r="G1298" s="133">
        <v>1.0</v>
      </c>
      <c r="H1298" s="7">
        <v>225636.8</v>
      </c>
      <c r="I1298" s="2" t="b">
        <v>1</v>
      </c>
      <c r="J1298" s="2" t="s">
        <v>2693</v>
      </c>
      <c r="K1298" s="8">
        <v>1.0</v>
      </c>
      <c r="M1298" s="9">
        <v>1.0</v>
      </c>
      <c r="N1298" s="10"/>
    </row>
    <row r="1299">
      <c r="B1299" s="2" t="s">
        <v>982</v>
      </c>
      <c r="C1299" s="2" t="s">
        <v>13</v>
      </c>
      <c r="D1299" s="2" t="s">
        <v>14</v>
      </c>
      <c r="E1299" s="2" t="s">
        <v>794</v>
      </c>
      <c r="G1299" s="133">
        <v>1.0</v>
      </c>
      <c r="H1299" s="7">
        <v>77560.11</v>
      </c>
      <c r="I1299" s="2" t="b">
        <v>1</v>
      </c>
      <c r="J1299" s="2" t="s">
        <v>1558</v>
      </c>
      <c r="K1299" s="8">
        <v>1.0</v>
      </c>
      <c r="M1299" s="9">
        <v>1.0</v>
      </c>
      <c r="N1299" s="10"/>
    </row>
    <row r="1300">
      <c r="B1300" s="2" t="s">
        <v>984</v>
      </c>
      <c r="C1300" s="2" t="s">
        <v>13</v>
      </c>
      <c r="D1300" s="2" t="s">
        <v>14</v>
      </c>
      <c r="E1300" s="2" t="s">
        <v>798</v>
      </c>
      <c r="G1300" s="133">
        <v>10783.6</v>
      </c>
      <c r="H1300" s="7">
        <v>120580.1</v>
      </c>
      <c r="I1300" s="2" t="b">
        <v>1</v>
      </c>
      <c r="J1300" s="2" t="s">
        <v>2694</v>
      </c>
      <c r="K1300" s="8">
        <v>0.9106</v>
      </c>
      <c r="M1300" s="9">
        <v>10783.6</v>
      </c>
      <c r="N1300" s="10"/>
    </row>
    <row r="1301">
      <c r="B1301" s="2" t="s">
        <v>986</v>
      </c>
      <c r="C1301" s="2" t="s">
        <v>13</v>
      </c>
      <c r="D1301" s="2" t="s">
        <v>14</v>
      </c>
      <c r="E1301" s="2" t="s">
        <v>802</v>
      </c>
      <c r="G1301" s="133">
        <v>14540.8</v>
      </c>
      <c r="H1301" s="7">
        <v>135329.12</v>
      </c>
      <c r="I1301" s="2" t="b">
        <v>1</v>
      </c>
      <c r="J1301" s="2" t="s">
        <v>2695</v>
      </c>
      <c r="K1301" s="8">
        <v>0.8926</v>
      </c>
      <c r="M1301" s="9">
        <v>14540.8</v>
      </c>
      <c r="N1301" s="10"/>
    </row>
    <row r="1302">
      <c r="B1302" s="2" t="s">
        <v>989</v>
      </c>
      <c r="C1302" s="2" t="s">
        <v>13</v>
      </c>
      <c r="D1302" s="2" t="s">
        <v>14</v>
      </c>
      <c r="E1302" s="2" t="s">
        <v>807</v>
      </c>
      <c r="G1302" s="133">
        <v>1.0</v>
      </c>
      <c r="H1302" s="7">
        <v>159242.72</v>
      </c>
      <c r="I1302" s="2" t="b">
        <v>1</v>
      </c>
      <c r="J1302" s="2" t="s">
        <v>2696</v>
      </c>
      <c r="K1302" s="8">
        <v>1.0</v>
      </c>
      <c r="M1302" s="9">
        <v>1.0</v>
      </c>
      <c r="N1302" s="10"/>
    </row>
    <row r="1303">
      <c r="B1303" s="2" t="s">
        <v>991</v>
      </c>
      <c r="C1303" s="2" t="s">
        <v>13</v>
      </c>
      <c r="D1303" s="2" t="s">
        <v>14</v>
      </c>
      <c r="E1303" s="2" t="s">
        <v>883</v>
      </c>
      <c r="G1303" s="133">
        <v>14033.88</v>
      </c>
      <c r="H1303" s="7">
        <v>70136.49</v>
      </c>
      <c r="I1303" s="2" t="b">
        <v>1</v>
      </c>
      <c r="J1303" s="2" t="s">
        <v>2697</v>
      </c>
      <c r="K1303" s="8">
        <v>0.7999</v>
      </c>
      <c r="M1303" s="9">
        <v>14033.88</v>
      </c>
      <c r="N1303" s="10"/>
    </row>
    <row r="1304">
      <c r="B1304" s="2" t="s">
        <v>993</v>
      </c>
      <c r="C1304" s="2" t="s">
        <v>13</v>
      </c>
      <c r="D1304" s="2" t="s">
        <v>14</v>
      </c>
      <c r="E1304" s="2" t="s">
        <v>998</v>
      </c>
      <c r="G1304" s="133">
        <v>7017.13</v>
      </c>
      <c r="H1304" s="7">
        <v>46758.14</v>
      </c>
      <c r="I1304" s="2" t="b">
        <v>1</v>
      </c>
      <c r="J1304" s="2" t="s">
        <v>2698</v>
      </c>
      <c r="K1304" s="8">
        <v>0.8499</v>
      </c>
      <c r="M1304" s="9">
        <v>7017.13</v>
      </c>
      <c r="N1304" s="10"/>
    </row>
    <row r="1305">
      <c r="B1305" s="2" t="s">
        <v>995</v>
      </c>
      <c r="C1305" s="2" t="s">
        <v>13</v>
      </c>
      <c r="D1305" s="2" t="s">
        <v>14</v>
      </c>
      <c r="E1305" s="2" t="s">
        <v>1001</v>
      </c>
      <c r="G1305" s="133">
        <v>1.0</v>
      </c>
      <c r="H1305" s="7">
        <v>34470.37</v>
      </c>
      <c r="I1305" s="2" t="b">
        <v>1</v>
      </c>
      <c r="J1305" s="2" t="s">
        <v>916</v>
      </c>
      <c r="K1305" s="8">
        <v>1.0</v>
      </c>
      <c r="M1305" s="9">
        <v>1.0</v>
      </c>
      <c r="N1305" s="10"/>
    </row>
    <row r="1306">
      <c r="B1306" s="2" t="s">
        <v>997</v>
      </c>
      <c r="C1306" s="2" t="s">
        <v>13</v>
      </c>
      <c r="D1306" s="2" t="s">
        <v>14</v>
      </c>
      <c r="E1306" s="2" t="s">
        <v>1004</v>
      </c>
      <c r="G1306" s="133">
        <v>56351.91</v>
      </c>
      <c r="H1306" s="7">
        <v>456739.89</v>
      </c>
      <c r="I1306" s="2" t="b">
        <v>1</v>
      </c>
      <c r="J1306" s="2" t="s">
        <v>2699</v>
      </c>
      <c r="K1306" s="8">
        <v>0.8766</v>
      </c>
      <c r="M1306" s="9">
        <v>56351.91</v>
      </c>
      <c r="N1306" s="10"/>
    </row>
    <row r="1307">
      <c r="B1307" s="2" t="s">
        <v>1000</v>
      </c>
      <c r="C1307" s="2" t="s">
        <v>13</v>
      </c>
      <c r="D1307" s="2" t="s">
        <v>14</v>
      </c>
      <c r="E1307" s="2" t="s">
        <v>1007</v>
      </c>
      <c r="G1307" s="133">
        <v>1.0</v>
      </c>
      <c r="H1307" s="7">
        <v>146500.85</v>
      </c>
      <c r="I1307" s="2" t="b">
        <v>1</v>
      </c>
      <c r="J1307" s="2" t="s">
        <v>1591</v>
      </c>
      <c r="K1307" s="8">
        <v>1.0</v>
      </c>
      <c r="M1307" s="9">
        <v>1.0</v>
      </c>
      <c r="N1307" s="10"/>
    </row>
    <row r="1308">
      <c r="B1308" s="2" t="s">
        <v>1003</v>
      </c>
      <c r="C1308" s="2" t="s">
        <v>13</v>
      </c>
      <c r="D1308" s="2" t="s">
        <v>14</v>
      </c>
      <c r="E1308" s="2" t="s">
        <v>896</v>
      </c>
      <c r="G1308" s="133">
        <v>1.0</v>
      </c>
      <c r="H1308" s="7">
        <v>222099.37</v>
      </c>
      <c r="I1308" s="2" t="b">
        <v>1</v>
      </c>
      <c r="J1308" s="2" t="s">
        <v>2700</v>
      </c>
      <c r="K1308" s="8">
        <v>1.0</v>
      </c>
      <c r="M1308" s="9">
        <v>1.0</v>
      </c>
      <c r="N1308" s="10"/>
    </row>
    <row r="1309">
      <c r="B1309" s="2" t="s">
        <v>1006</v>
      </c>
      <c r="C1309" s="2" t="s">
        <v>13</v>
      </c>
      <c r="D1309" s="2" t="s">
        <v>14</v>
      </c>
      <c r="E1309" s="2" t="s">
        <v>902</v>
      </c>
      <c r="G1309" s="133">
        <v>18152.4</v>
      </c>
      <c r="H1309" s="7">
        <v>327302.68</v>
      </c>
      <c r="I1309" s="2" t="b">
        <v>1</v>
      </c>
      <c r="J1309" s="2" t="s">
        <v>2701</v>
      </c>
      <c r="K1309" s="8">
        <v>0.9445</v>
      </c>
      <c r="M1309" s="9">
        <v>18152.4</v>
      </c>
      <c r="N1309" s="10"/>
    </row>
    <row r="1310">
      <c r="B1310" s="2" t="s">
        <v>1009</v>
      </c>
      <c r="C1310" s="2" t="s">
        <v>13</v>
      </c>
      <c r="D1310" s="2" t="s">
        <v>14</v>
      </c>
      <c r="E1310" s="2" t="s">
        <v>591</v>
      </c>
      <c r="G1310" s="133">
        <v>15390.0</v>
      </c>
      <c r="H1310" s="7">
        <v>70974.94</v>
      </c>
      <c r="I1310" s="2" t="b">
        <v>1</v>
      </c>
      <c r="J1310" s="2" t="s">
        <v>2702</v>
      </c>
      <c r="K1310" s="8">
        <v>0.7832</v>
      </c>
      <c r="M1310" s="9">
        <v>15390.0</v>
      </c>
      <c r="N1310" s="10"/>
    </row>
    <row r="1311">
      <c r="B1311" s="2" t="s">
        <v>1010</v>
      </c>
      <c r="C1311" s="2" t="s">
        <v>13</v>
      </c>
      <c r="D1311" s="2" t="s">
        <v>14</v>
      </c>
      <c r="E1311" s="2" t="s">
        <v>1015</v>
      </c>
      <c r="G1311" s="133">
        <v>1.0</v>
      </c>
      <c r="H1311" s="7">
        <v>68942.16</v>
      </c>
      <c r="I1311" s="2" t="b">
        <v>1</v>
      </c>
      <c r="J1311" s="2" t="s">
        <v>579</v>
      </c>
      <c r="K1311" s="8">
        <v>1.0</v>
      </c>
      <c r="M1311" s="9">
        <v>1.0</v>
      </c>
      <c r="N1311" s="10"/>
    </row>
    <row r="1312">
      <c r="B1312" s="2" t="s">
        <v>1012</v>
      </c>
      <c r="C1312" s="2" t="s">
        <v>13</v>
      </c>
      <c r="D1312" s="2" t="s">
        <v>14</v>
      </c>
      <c r="E1312" s="2" t="s">
        <v>910</v>
      </c>
      <c r="G1312" s="133">
        <v>14033.88</v>
      </c>
      <c r="H1312" s="7">
        <v>60324.22</v>
      </c>
      <c r="I1312" s="2" t="b">
        <v>1</v>
      </c>
      <c r="J1312" s="2" t="s">
        <v>2703</v>
      </c>
      <c r="K1312" s="8">
        <v>0.7674</v>
      </c>
      <c r="M1312" s="9">
        <v>14033.88</v>
      </c>
      <c r="N1312" s="10"/>
    </row>
    <row r="1313">
      <c r="B1313" s="2" t="s">
        <v>1014</v>
      </c>
      <c r="C1313" s="2" t="s">
        <v>13</v>
      </c>
      <c r="D1313" s="2" t="s">
        <v>14</v>
      </c>
      <c r="E1313" s="2" t="s">
        <v>1020</v>
      </c>
      <c r="G1313" s="133">
        <v>107581.07</v>
      </c>
      <c r="H1313" s="7">
        <v>958531.11</v>
      </c>
      <c r="I1313" s="2" t="b">
        <v>1</v>
      </c>
      <c r="J1313" s="2" t="s">
        <v>2704</v>
      </c>
      <c r="K1313" s="8">
        <v>0.8878</v>
      </c>
      <c r="M1313" s="9">
        <v>107581.07</v>
      </c>
      <c r="N1313" s="10"/>
    </row>
    <row r="1314">
      <c r="B1314" s="2" t="s">
        <v>1017</v>
      </c>
      <c r="C1314" s="2" t="s">
        <v>13</v>
      </c>
      <c r="D1314" s="2" t="s">
        <v>14</v>
      </c>
      <c r="E1314" s="2" t="s">
        <v>1024</v>
      </c>
      <c r="G1314" s="133">
        <v>107581.07</v>
      </c>
      <c r="H1314" s="7">
        <v>1461175.03</v>
      </c>
      <c r="I1314" s="2" t="b">
        <v>1</v>
      </c>
      <c r="J1314" s="2" t="s">
        <v>2705</v>
      </c>
      <c r="K1314" s="8">
        <v>0.9264</v>
      </c>
      <c r="M1314" s="9">
        <v>107581.07</v>
      </c>
      <c r="N1314" s="10"/>
    </row>
    <row r="1315">
      <c r="B1315" s="2" t="s">
        <v>1019</v>
      </c>
      <c r="C1315" s="2" t="s">
        <v>13</v>
      </c>
      <c r="D1315" s="2" t="s">
        <v>14</v>
      </c>
      <c r="E1315" s="2" t="s">
        <v>1027</v>
      </c>
      <c r="G1315" s="133">
        <v>107581.07</v>
      </c>
      <c r="H1315" s="7">
        <v>1694962.86</v>
      </c>
      <c r="I1315" s="2" t="b">
        <v>1</v>
      </c>
      <c r="J1315" s="2" t="s">
        <v>2706</v>
      </c>
      <c r="K1315" s="8">
        <v>0.9365</v>
      </c>
      <c r="M1315" s="9">
        <v>107581.07</v>
      </c>
      <c r="N1315" s="10"/>
    </row>
    <row r="1316">
      <c r="B1316" s="2" t="s">
        <v>1023</v>
      </c>
      <c r="C1316" s="2" t="s">
        <v>13</v>
      </c>
      <c r="D1316" s="2" t="s">
        <v>14</v>
      </c>
      <c r="E1316" s="2" t="s">
        <v>1030</v>
      </c>
      <c r="G1316" s="133">
        <v>1.0</v>
      </c>
      <c r="H1316" s="7">
        <v>1718342.64</v>
      </c>
      <c r="I1316" s="2" t="b">
        <v>1</v>
      </c>
      <c r="J1316" s="2" t="s">
        <v>2707</v>
      </c>
      <c r="K1316" s="8">
        <v>1.0</v>
      </c>
      <c r="M1316" s="9">
        <v>1.0</v>
      </c>
      <c r="N1316" s="10"/>
    </row>
    <row r="1317">
      <c r="B1317" s="2" t="s">
        <v>1026</v>
      </c>
      <c r="C1317" s="2" t="s">
        <v>13</v>
      </c>
      <c r="D1317" s="2" t="s">
        <v>14</v>
      </c>
      <c r="E1317" s="2" t="s">
        <v>1033</v>
      </c>
      <c r="G1317" s="133">
        <v>32745.6</v>
      </c>
      <c r="H1317" s="7">
        <v>146500.85</v>
      </c>
      <c r="I1317" s="2" t="b">
        <v>1</v>
      </c>
      <c r="J1317" s="2" t="s">
        <v>2708</v>
      </c>
      <c r="K1317" s="8">
        <v>0.7765</v>
      </c>
      <c r="M1317" s="9">
        <v>32745.6</v>
      </c>
      <c r="N1317" s="10"/>
    </row>
    <row r="1318">
      <c r="B1318" s="2" t="s">
        <v>1029</v>
      </c>
      <c r="C1318" s="2" t="s">
        <v>13</v>
      </c>
      <c r="D1318" s="2" t="s">
        <v>14</v>
      </c>
      <c r="E1318" s="2" t="s">
        <v>923</v>
      </c>
      <c r="G1318" s="133">
        <v>106430.68</v>
      </c>
      <c r="H1318" s="7">
        <v>584470.3</v>
      </c>
      <c r="I1318" s="2" t="b">
        <v>1</v>
      </c>
      <c r="J1318" s="2" t="s">
        <v>2709</v>
      </c>
      <c r="K1318" s="8">
        <v>0.8179</v>
      </c>
      <c r="M1318" s="9">
        <v>106430.68</v>
      </c>
      <c r="N1318" s="10"/>
    </row>
    <row r="1319">
      <c r="B1319" s="2" t="s">
        <v>1032</v>
      </c>
      <c r="C1319" s="2" t="s">
        <v>13</v>
      </c>
      <c r="D1319" s="2" t="s">
        <v>14</v>
      </c>
      <c r="E1319" s="2" t="s">
        <v>1038</v>
      </c>
      <c r="G1319" s="133">
        <v>77186.57</v>
      </c>
      <c r="H1319" s="7">
        <v>280545.97</v>
      </c>
      <c r="I1319" s="2" t="b">
        <v>1</v>
      </c>
      <c r="J1319" s="2" t="s">
        <v>2710</v>
      </c>
      <c r="K1319" s="8">
        <v>0.7249</v>
      </c>
      <c r="M1319" s="9">
        <v>77186.57</v>
      </c>
      <c r="N1319" s="10"/>
    </row>
    <row r="1320">
      <c r="B1320" s="2" t="s">
        <v>1035</v>
      </c>
      <c r="C1320" s="2" t="s">
        <v>13</v>
      </c>
      <c r="D1320" s="2" t="s">
        <v>14</v>
      </c>
      <c r="E1320" s="2" t="s">
        <v>1041</v>
      </c>
      <c r="G1320" s="133">
        <v>1.0</v>
      </c>
      <c r="H1320" s="7">
        <v>327302.68</v>
      </c>
      <c r="I1320" s="2" t="b">
        <v>1</v>
      </c>
      <c r="J1320" s="2" t="s">
        <v>2711</v>
      </c>
      <c r="K1320" s="8">
        <v>1.0</v>
      </c>
      <c r="M1320" s="9">
        <v>1.0</v>
      </c>
      <c r="N1320" s="10"/>
    </row>
    <row r="1321">
      <c r="B1321" s="2" t="s">
        <v>1040</v>
      </c>
      <c r="C1321" s="2" t="s">
        <v>13</v>
      </c>
      <c r="D1321" s="2" t="s">
        <v>14</v>
      </c>
      <c r="E1321" s="2" t="s">
        <v>1047</v>
      </c>
      <c r="G1321" s="133">
        <v>44398.46</v>
      </c>
      <c r="H1321" s="7">
        <v>315614.22</v>
      </c>
      <c r="I1321" s="2" t="b">
        <v>1</v>
      </c>
      <c r="J1321" s="2" t="s">
        <v>2712</v>
      </c>
      <c r="K1321" s="8">
        <v>0.8593</v>
      </c>
      <c r="M1321" s="9">
        <v>44398.46</v>
      </c>
      <c r="N1321" s="10"/>
    </row>
    <row r="1322">
      <c r="B1322" s="2" t="s">
        <v>1043</v>
      </c>
      <c r="C1322" s="2" t="s">
        <v>13</v>
      </c>
      <c r="D1322" s="2" t="s">
        <v>14</v>
      </c>
      <c r="E1322" s="2" t="s">
        <v>1050</v>
      </c>
      <c r="G1322" s="133">
        <v>37423.96</v>
      </c>
      <c r="H1322" s="7">
        <v>268856.08</v>
      </c>
      <c r="I1322" s="2" t="b">
        <v>1</v>
      </c>
      <c r="J1322" s="2" t="s">
        <v>2713</v>
      </c>
      <c r="K1322" s="8">
        <v>0.8608</v>
      </c>
      <c r="M1322" s="9">
        <v>37423.96</v>
      </c>
      <c r="N1322" s="10"/>
    </row>
    <row r="1323">
      <c r="B1323" s="2" t="s">
        <v>1046</v>
      </c>
      <c r="C1323" s="2" t="s">
        <v>13</v>
      </c>
      <c r="D1323" s="2" t="s">
        <v>14</v>
      </c>
      <c r="E1323" s="2" t="s">
        <v>1052</v>
      </c>
      <c r="G1323" s="133">
        <v>1.0</v>
      </c>
      <c r="H1323" s="7">
        <v>146500.85</v>
      </c>
      <c r="I1323" s="2" t="b">
        <v>1</v>
      </c>
      <c r="J1323" s="2" t="s">
        <v>1591</v>
      </c>
      <c r="K1323" s="8">
        <v>1.0</v>
      </c>
      <c r="M1323" s="9">
        <v>1.0</v>
      </c>
      <c r="N1323" s="10"/>
    </row>
    <row r="1324">
      <c r="B1324" s="2" t="s">
        <v>1051</v>
      </c>
      <c r="C1324" s="2" t="s">
        <v>13</v>
      </c>
      <c r="D1324" s="2" t="s">
        <v>14</v>
      </c>
      <c r="E1324" s="2" t="s">
        <v>1059</v>
      </c>
      <c r="G1324" s="133">
        <v>20745.6</v>
      </c>
      <c r="H1324" s="7">
        <v>233787.83</v>
      </c>
      <c r="I1324" s="2" t="b">
        <v>1</v>
      </c>
      <c r="J1324" s="2" t="s">
        <v>2714</v>
      </c>
      <c r="K1324" s="8">
        <v>0.9113</v>
      </c>
      <c r="M1324" s="9">
        <v>20745.6</v>
      </c>
      <c r="N1324" s="10"/>
    </row>
    <row r="1325">
      <c r="B1325" s="2" t="s">
        <v>1055</v>
      </c>
      <c r="C1325" s="2" t="s">
        <v>13</v>
      </c>
      <c r="D1325" s="2" t="s">
        <v>14</v>
      </c>
      <c r="E1325" s="2" t="s">
        <v>1064</v>
      </c>
      <c r="G1325" s="133">
        <v>1.0</v>
      </c>
      <c r="H1325" s="7">
        <v>163651.34</v>
      </c>
      <c r="I1325" s="2" t="b">
        <v>1</v>
      </c>
      <c r="J1325" s="2" t="s">
        <v>2715</v>
      </c>
      <c r="K1325" s="8">
        <v>1.0</v>
      </c>
      <c r="M1325" s="9">
        <v>1.0</v>
      </c>
      <c r="N1325" s="10"/>
    </row>
    <row r="1326">
      <c r="B1326" s="2" t="s">
        <v>1058</v>
      </c>
      <c r="C1326" s="2" t="s">
        <v>13</v>
      </c>
      <c r="D1326" s="2" t="s">
        <v>14</v>
      </c>
      <c r="E1326" s="2" t="s">
        <v>1067</v>
      </c>
      <c r="G1326" s="133">
        <v>20491.2</v>
      </c>
      <c r="H1326" s="7">
        <v>327302.68</v>
      </c>
      <c r="I1326" s="2" t="b">
        <v>1</v>
      </c>
      <c r="J1326" s="2" t="s">
        <v>2716</v>
      </c>
      <c r="K1326" s="8">
        <v>0.9374</v>
      </c>
      <c r="M1326" s="9">
        <v>20491.2</v>
      </c>
      <c r="N1326" s="10"/>
    </row>
    <row r="1327">
      <c r="B1327" s="2" t="s">
        <v>1062</v>
      </c>
      <c r="C1327" s="2" t="s">
        <v>13</v>
      </c>
      <c r="D1327" s="2" t="s">
        <v>1071</v>
      </c>
      <c r="E1327" s="2" t="s">
        <v>15</v>
      </c>
      <c r="G1327" s="133">
        <v>1.0</v>
      </c>
      <c r="H1327" s="7">
        <v>39953.69</v>
      </c>
      <c r="I1327" s="2" t="b">
        <v>1</v>
      </c>
      <c r="J1327" s="2" t="s">
        <v>1057</v>
      </c>
      <c r="K1327" s="8">
        <v>1.0</v>
      </c>
      <c r="M1327" s="9">
        <v>1.0</v>
      </c>
      <c r="N1327" s="10"/>
    </row>
    <row r="1328">
      <c r="B1328" s="2" t="s">
        <v>1075</v>
      </c>
      <c r="C1328" s="2" t="s">
        <v>13</v>
      </c>
      <c r="D1328" s="2" t="s">
        <v>1071</v>
      </c>
      <c r="E1328" s="2" t="s">
        <v>23</v>
      </c>
      <c r="G1328" s="133">
        <v>1.0</v>
      </c>
      <c r="H1328" s="7">
        <v>59580.49</v>
      </c>
      <c r="I1328" s="2" t="b">
        <v>1</v>
      </c>
      <c r="J1328" s="2" t="s">
        <v>2717</v>
      </c>
      <c r="K1328" s="8">
        <v>1.0</v>
      </c>
      <c r="M1328" s="9">
        <v>1.0</v>
      </c>
      <c r="N1328" s="10"/>
    </row>
    <row r="1329">
      <c r="B1329" s="2" t="s">
        <v>1077</v>
      </c>
      <c r="C1329" s="2" t="s">
        <v>13</v>
      </c>
      <c r="D1329" s="2" t="s">
        <v>1071</v>
      </c>
      <c r="E1329" s="2" t="s">
        <v>26</v>
      </c>
      <c r="G1329" s="133">
        <v>22092.16</v>
      </c>
      <c r="H1329" s="7">
        <v>84696.67</v>
      </c>
      <c r="I1329" s="2" t="b">
        <v>1</v>
      </c>
      <c r="J1329" s="2" t="s">
        <v>2718</v>
      </c>
      <c r="K1329" s="8">
        <v>0.7392</v>
      </c>
      <c r="M1329" s="9">
        <v>22092.16</v>
      </c>
      <c r="N1329" s="10"/>
    </row>
    <row r="1330">
      <c r="B1330" s="2" t="s">
        <v>1079</v>
      </c>
      <c r="C1330" s="2" t="s">
        <v>13</v>
      </c>
      <c r="D1330" s="2" t="s">
        <v>1071</v>
      </c>
      <c r="E1330" s="2" t="s">
        <v>29</v>
      </c>
      <c r="G1330" s="133">
        <v>1.0</v>
      </c>
      <c r="H1330" s="7">
        <v>1853739.23</v>
      </c>
      <c r="I1330" s="2" t="b">
        <v>1</v>
      </c>
      <c r="J1330" s="2" t="s">
        <v>2719</v>
      </c>
      <c r="K1330" s="8">
        <v>1.0</v>
      </c>
      <c r="M1330" s="9">
        <v>1.0</v>
      </c>
      <c r="N1330" s="10"/>
    </row>
    <row r="1331">
      <c r="B1331" s="2" t="s">
        <v>1081</v>
      </c>
      <c r="C1331" s="2" t="s">
        <v>13</v>
      </c>
      <c r="D1331" s="2" t="s">
        <v>1071</v>
      </c>
      <c r="E1331" s="2" t="s">
        <v>32</v>
      </c>
      <c r="G1331" s="133">
        <v>1.0</v>
      </c>
      <c r="H1331" s="7">
        <v>3662358.23</v>
      </c>
      <c r="I1331" s="2" t="b">
        <v>1</v>
      </c>
      <c r="J1331" s="2" t="s">
        <v>2720</v>
      </c>
      <c r="K1331" s="8">
        <v>1.0</v>
      </c>
      <c r="M1331" s="9">
        <v>1.0</v>
      </c>
      <c r="N1331" s="10"/>
    </row>
    <row r="1332">
      <c r="B1332" s="2" t="s">
        <v>1083</v>
      </c>
      <c r="C1332" s="2" t="s">
        <v>13</v>
      </c>
      <c r="D1332" s="2" t="s">
        <v>1071</v>
      </c>
      <c r="E1332" s="2" t="s">
        <v>35</v>
      </c>
      <c r="G1332" s="133">
        <v>1.0</v>
      </c>
      <c r="H1332" s="7">
        <v>5277133.63</v>
      </c>
      <c r="I1332" s="2" t="b">
        <v>1</v>
      </c>
      <c r="J1332" s="2" t="s">
        <v>2721</v>
      </c>
      <c r="K1332" s="8">
        <v>1.0</v>
      </c>
      <c r="M1332" s="9">
        <v>1.0</v>
      </c>
      <c r="N1332" s="10"/>
    </row>
    <row r="1333">
      <c r="B1333" s="2" t="s">
        <v>1085</v>
      </c>
      <c r="C1333" s="2" t="s">
        <v>13</v>
      </c>
      <c r="D1333" s="2" t="s">
        <v>1071</v>
      </c>
      <c r="E1333" s="2" t="s">
        <v>38</v>
      </c>
      <c r="G1333" s="133">
        <v>87906.34</v>
      </c>
      <c r="H1333" s="7">
        <v>272741.98</v>
      </c>
      <c r="I1333" s="2" t="b">
        <v>1</v>
      </c>
      <c r="J1333" s="2" t="s">
        <v>2722</v>
      </c>
      <c r="K1333" s="8">
        <v>0.6777</v>
      </c>
      <c r="M1333" s="9">
        <v>87906.34</v>
      </c>
      <c r="N1333" s="10"/>
    </row>
    <row r="1334">
      <c r="B1334" s="2" t="s">
        <v>1087</v>
      </c>
      <c r="C1334" s="2" t="s">
        <v>13</v>
      </c>
      <c r="D1334" s="2" t="s">
        <v>1071</v>
      </c>
      <c r="E1334" s="2" t="s">
        <v>41</v>
      </c>
      <c r="G1334" s="133">
        <v>80854.67</v>
      </c>
      <c r="H1334" s="7">
        <v>798816.88</v>
      </c>
      <c r="I1334" s="2" t="b">
        <v>1</v>
      </c>
      <c r="J1334" s="2" t="s">
        <v>2723</v>
      </c>
      <c r="K1334" s="8">
        <v>0.8988</v>
      </c>
      <c r="M1334" s="9">
        <v>80854.67</v>
      </c>
      <c r="N1334" s="10"/>
    </row>
    <row r="1335">
      <c r="B1335" s="2" t="s">
        <v>1089</v>
      </c>
      <c r="C1335" s="2" t="s">
        <v>13</v>
      </c>
      <c r="D1335" s="2" t="s">
        <v>1071</v>
      </c>
      <c r="E1335" s="2" t="s">
        <v>44</v>
      </c>
      <c r="G1335" s="133">
        <v>101199.52</v>
      </c>
      <c r="H1335" s="7">
        <v>1569023.43</v>
      </c>
      <c r="I1335" s="2" t="b">
        <v>1</v>
      </c>
      <c r="J1335" s="2" t="s">
        <v>2724</v>
      </c>
      <c r="K1335" s="8">
        <v>0.9355</v>
      </c>
      <c r="M1335" s="9">
        <v>101199.52</v>
      </c>
      <c r="N1335" s="10"/>
    </row>
    <row r="1336">
      <c r="B1336" s="2" t="s">
        <v>1091</v>
      </c>
      <c r="C1336" s="2" t="s">
        <v>13</v>
      </c>
      <c r="D1336" s="2" t="s">
        <v>1071</v>
      </c>
      <c r="E1336" s="2" t="s">
        <v>47</v>
      </c>
      <c r="G1336" s="133">
        <v>1.0</v>
      </c>
      <c r="H1336" s="7">
        <v>288370.75</v>
      </c>
      <c r="I1336" s="2" t="b">
        <v>1</v>
      </c>
      <c r="J1336" s="2" t="s">
        <v>2725</v>
      </c>
      <c r="K1336" s="8">
        <v>1.0</v>
      </c>
      <c r="M1336" s="9">
        <v>1.0</v>
      </c>
      <c r="N1336" s="10"/>
    </row>
    <row r="1337">
      <c r="B1337" s="2" t="s">
        <v>1096</v>
      </c>
      <c r="C1337" s="2" t="s">
        <v>13</v>
      </c>
      <c r="D1337" s="2" t="s">
        <v>1071</v>
      </c>
      <c r="E1337" s="2" t="s">
        <v>53</v>
      </c>
      <c r="G1337" s="133">
        <v>57351.82</v>
      </c>
      <c r="H1337" s="7">
        <v>161578.31</v>
      </c>
      <c r="I1337" s="2" t="b">
        <v>1</v>
      </c>
      <c r="J1337" s="2" t="s">
        <v>2726</v>
      </c>
      <c r="K1337" s="8">
        <v>0.6451</v>
      </c>
      <c r="M1337" s="9">
        <v>57351.82</v>
      </c>
      <c r="N1337" s="10"/>
    </row>
    <row r="1338">
      <c r="B1338" s="2" t="s">
        <v>1098</v>
      </c>
      <c r="C1338" s="2" t="s">
        <v>13</v>
      </c>
      <c r="D1338" s="2" t="s">
        <v>1071</v>
      </c>
      <c r="E1338" s="2" t="s">
        <v>58</v>
      </c>
      <c r="G1338" s="133">
        <v>55860.46</v>
      </c>
      <c r="H1338" s="7">
        <v>129313.04</v>
      </c>
      <c r="I1338" s="2" t="b">
        <v>1</v>
      </c>
      <c r="J1338" s="2" t="s">
        <v>2727</v>
      </c>
      <c r="K1338" s="8">
        <v>0.568</v>
      </c>
      <c r="M1338" s="9">
        <v>55860.46</v>
      </c>
      <c r="N1338" s="10"/>
    </row>
    <row r="1339">
      <c r="B1339" s="2" t="s">
        <v>1102</v>
      </c>
      <c r="C1339" s="2" t="s">
        <v>13</v>
      </c>
      <c r="D1339" s="2" t="s">
        <v>1071</v>
      </c>
      <c r="E1339" s="2" t="s">
        <v>64</v>
      </c>
      <c r="G1339" s="133">
        <v>1.0</v>
      </c>
      <c r="H1339" s="7">
        <v>253710.2</v>
      </c>
      <c r="I1339" s="2" t="b">
        <v>1</v>
      </c>
      <c r="J1339" s="2" t="s">
        <v>2728</v>
      </c>
      <c r="K1339" s="8">
        <v>1.0</v>
      </c>
      <c r="M1339" s="9">
        <v>1.0</v>
      </c>
      <c r="N1339" s="10"/>
    </row>
    <row r="1340">
      <c r="B1340" s="2" t="s">
        <v>1104</v>
      </c>
      <c r="C1340" s="2" t="s">
        <v>13</v>
      </c>
      <c r="D1340" s="2" t="s">
        <v>1071</v>
      </c>
      <c r="E1340" s="2" t="s">
        <v>67</v>
      </c>
      <c r="G1340" s="133">
        <v>39643.64</v>
      </c>
      <c r="H1340" s="7">
        <v>534645.73</v>
      </c>
      <c r="I1340" s="2" t="b">
        <v>1</v>
      </c>
      <c r="J1340" s="2" t="s">
        <v>2729</v>
      </c>
      <c r="K1340" s="8">
        <v>0.9259</v>
      </c>
      <c r="M1340" s="9">
        <v>39643.64</v>
      </c>
      <c r="N1340" s="10"/>
    </row>
    <row r="1341">
      <c r="B1341" s="2" t="s">
        <v>1106</v>
      </c>
      <c r="C1341" s="2" t="s">
        <v>13</v>
      </c>
      <c r="D1341" s="2" t="s">
        <v>1071</v>
      </c>
      <c r="E1341" s="2" t="s">
        <v>70</v>
      </c>
      <c r="G1341" s="133">
        <v>8100.2</v>
      </c>
      <c r="H1341" s="7">
        <v>638876.77</v>
      </c>
      <c r="I1341" s="2" t="b">
        <v>1</v>
      </c>
      <c r="J1341" s="2" t="s">
        <v>2730</v>
      </c>
      <c r="K1341" s="8">
        <v>0.9873</v>
      </c>
      <c r="M1341" s="9">
        <v>8100.2</v>
      </c>
      <c r="N1341" s="10"/>
    </row>
    <row r="1342">
      <c r="B1342" s="2" t="s">
        <v>1108</v>
      </c>
      <c r="C1342" s="2" t="s">
        <v>13</v>
      </c>
      <c r="D1342" s="2" t="s">
        <v>1071</v>
      </c>
      <c r="E1342" s="2" t="s">
        <v>75</v>
      </c>
      <c r="G1342" s="133">
        <v>149472.63</v>
      </c>
      <c r="H1342" s="7">
        <v>329962.64</v>
      </c>
      <c r="I1342" s="2" t="b">
        <v>1</v>
      </c>
      <c r="J1342" s="2" t="s">
        <v>2731</v>
      </c>
      <c r="K1342" s="8">
        <v>0.547</v>
      </c>
      <c r="M1342" s="9">
        <v>149472.63</v>
      </c>
      <c r="N1342" s="10"/>
    </row>
    <row r="1343">
      <c r="B1343" s="2" t="s">
        <v>1110</v>
      </c>
      <c r="C1343" s="2" t="s">
        <v>13</v>
      </c>
      <c r="D1343" s="2" t="s">
        <v>1071</v>
      </c>
      <c r="E1343" s="2" t="s">
        <v>78</v>
      </c>
      <c r="G1343" s="133">
        <v>1.0</v>
      </c>
      <c r="H1343" s="7">
        <v>390207.79</v>
      </c>
      <c r="I1343" s="2" t="b">
        <v>1</v>
      </c>
      <c r="J1343" s="2" t="s">
        <v>2732</v>
      </c>
      <c r="K1343" s="8">
        <v>1.0</v>
      </c>
      <c r="M1343" s="9">
        <v>1.0</v>
      </c>
      <c r="N1343" s="10"/>
    </row>
    <row r="1344">
      <c r="B1344" s="2" t="s">
        <v>1112</v>
      </c>
      <c r="C1344" s="2" t="s">
        <v>13</v>
      </c>
      <c r="D1344" s="2" t="s">
        <v>1071</v>
      </c>
      <c r="E1344" s="2" t="s">
        <v>81</v>
      </c>
      <c r="G1344" s="133">
        <v>93336.5</v>
      </c>
      <c r="H1344" s="7">
        <v>1853739.23</v>
      </c>
      <c r="I1344" s="2" t="b">
        <v>1</v>
      </c>
      <c r="J1344" s="2" t="s">
        <v>2733</v>
      </c>
      <c r="K1344" s="8">
        <v>0.9496</v>
      </c>
      <c r="M1344" s="9">
        <v>93336.5</v>
      </c>
      <c r="N1344" s="10"/>
    </row>
    <row r="1345">
      <c r="B1345" s="2" t="s">
        <v>1114</v>
      </c>
      <c r="C1345" s="2" t="s">
        <v>13</v>
      </c>
      <c r="D1345" s="2" t="s">
        <v>1071</v>
      </c>
      <c r="E1345" s="2" t="s">
        <v>85</v>
      </c>
      <c r="G1345" s="133">
        <v>116588.51</v>
      </c>
      <c r="H1345" s="7">
        <v>390207.79</v>
      </c>
      <c r="I1345" s="2" t="b">
        <v>1</v>
      </c>
      <c r="J1345" s="2" t="s">
        <v>2734</v>
      </c>
      <c r="K1345" s="8">
        <v>0.7012</v>
      </c>
      <c r="M1345" s="9">
        <v>116588.51</v>
      </c>
      <c r="N1345" s="10"/>
    </row>
    <row r="1346">
      <c r="B1346" s="2" t="s">
        <v>1120</v>
      </c>
      <c r="C1346" s="2" t="s">
        <v>13</v>
      </c>
      <c r="D1346" s="2" t="s">
        <v>1071</v>
      </c>
      <c r="E1346" s="2" t="s">
        <v>94</v>
      </c>
      <c r="G1346" s="133">
        <v>1.0</v>
      </c>
      <c r="H1346" s="7">
        <v>390207.79</v>
      </c>
      <c r="I1346" s="2" t="b">
        <v>1</v>
      </c>
      <c r="J1346" s="2" t="s">
        <v>2732</v>
      </c>
      <c r="K1346" s="8">
        <v>1.0</v>
      </c>
      <c r="M1346" s="9">
        <v>1.0</v>
      </c>
      <c r="N1346" s="10"/>
    </row>
    <row r="1347">
      <c r="B1347" s="2" t="s">
        <v>1122</v>
      </c>
      <c r="C1347" s="2" t="s">
        <v>13</v>
      </c>
      <c r="D1347" s="2" t="s">
        <v>1071</v>
      </c>
      <c r="E1347" s="2" t="s">
        <v>98</v>
      </c>
      <c r="G1347" s="133">
        <v>1.0</v>
      </c>
      <c r="H1347" s="7">
        <v>306772.06</v>
      </c>
      <c r="I1347" s="2" t="b">
        <v>1</v>
      </c>
      <c r="J1347" s="2" t="s">
        <v>2735</v>
      </c>
      <c r="K1347" s="8">
        <v>1.0</v>
      </c>
      <c r="M1347" s="9">
        <v>1.0</v>
      </c>
      <c r="N1347" s="10"/>
    </row>
    <row r="1348">
      <c r="B1348" s="2" t="s">
        <v>1124</v>
      </c>
      <c r="C1348" s="2" t="s">
        <v>13</v>
      </c>
      <c r="D1348" s="2" t="s">
        <v>1071</v>
      </c>
      <c r="E1348" s="2" t="s">
        <v>102</v>
      </c>
      <c r="G1348" s="133">
        <v>156211.49</v>
      </c>
      <c r="H1348" s="7">
        <v>1735265.69</v>
      </c>
      <c r="I1348" s="2" t="b">
        <v>1</v>
      </c>
      <c r="J1348" s="2" t="s">
        <v>2736</v>
      </c>
      <c r="K1348" s="8">
        <v>0.91</v>
      </c>
      <c r="M1348" s="9">
        <v>156211.49</v>
      </c>
      <c r="N1348" s="10"/>
    </row>
    <row r="1349">
      <c r="B1349" s="2" t="s">
        <v>1126</v>
      </c>
      <c r="C1349" s="2" t="s">
        <v>13</v>
      </c>
      <c r="D1349" s="2" t="s">
        <v>1071</v>
      </c>
      <c r="E1349" s="2" t="s">
        <v>106</v>
      </c>
      <c r="G1349" s="133">
        <v>87526.26</v>
      </c>
      <c r="H1349" s="7">
        <v>494565.43</v>
      </c>
      <c r="I1349" s="2" t="b">
        <v>1</v>
      </c>
      <c r="J1349" s="2" t="s">
        <v>2737</v>
      </c>
      <c r="K1349" s="8">
        <v>0.823</v>
      </c>
      <c r="M1349" s="9">
        <v>87526.26</v>
      </c>
      <c r="N1349" s="10"/>
    </row>
    <row r="1350">
      <c r="B1350" s="2" t="s">
        <v>1128</v>
      </c>
      <c r="C1350" s="2" t="s">
        <v>13</v>
      </c>
      <c r="D1350" s="2" t="s">
        <v>1071</v>
      </c>
      <c r="E1350" s="2" t="s">
        <v>110</v>
      </c>
      <c r="G1350" s="133">
        <v>1.0</v>
      </c>
      <c r="H1350" s="7">
        <v>817092.86</v>
      </c>
      <c r="I1350" s="2" t="b">
        <v>1</v>
      </c>
      <c r="J1350" s="2" t="s">
        <v>2738</v>
      </c>
      <c r="K1350" s="8">
        <v>1.0</v>
      </c>
      <c r="M1350" s="9">
        <v>1.0</v>
      </c>
      <c r="N1350" s="10"/>
    </row>
    <row r="1351">
      <c r="B1351" s="2" t="s">
        <v>1132</v>
      </c>
      <c r="C1351" s="2" t="s">
        <v>13</v>
      </c>
      <c r="D1351" s="2" t="s">
        <v>1071</v>
      </c>
      <c r="E1351" s="2" t="s">
        <v>114</v>
      </c>
      <c r="G1351" s="133">
        <v>1.0</v>
      </c>
      <c r="H1351" s="7">
        <v>13990.57</v>
      </c>
      <c r="I1351" s="2" t="b">
        <v>1</v>
      </c>
      <c r="J1351" s="2" t="s">
        <v>2739</v>
      </c>
      <c r="K1351" s="8">
        <v>0.9999</v>
      </c>
      <c r="M1351" s="9">
        <v>1.0</v>
      </c>
      <c r="N1351" s="10"/>
    </row>
    <row r="1352">
      <c r="B1352" s="2" t="s">
        <v>1134</v>
      </c>
      <c r="C1352" s="2" t="s">
        <v>13</v>
      </c>
      <c r="D1352" s="2" t="s">
        <v>1071</v>
      </c>
      <c r="E1352" s="2" t="s">
        <v>118</v>
      </c>
      <c r="G1352" s="133">
        <v>8381.96</v>
      </c>
      <c r="H1352" s="7">
        <v>111415.6</v>
      </c>
      <c r="I1352" s="2" t="b">
        <v>1</v>
      </c>
      <c r="J1352" s="2" t="s">
        <v>2740</v>
      </c>
      <c r="K1352" s="8">
        <v>0.9248</v>
      </c>
      <c r="M1352" s="9">
        <v>8381.96</v>
      </c>
      <c r="N1352" s="10"/>
    </row>
    <row r="1353">
      <c r="B1353" s="2" t="s">
        <v>1138</v>
      </c>
      <c r="C1353" s="2" t="s">
        <v>13</v>
      </c>
      <c r="D1353" s="2" t="s">
        <v>1071</v>
      </c>
      <c r="E1353" s="2" t="s">
        <v>127</v>
      </c>
      <c r="G1353" s="133">
        <v>1.0</v>
      </c>
      <c r="H1353" s="7">
        <v>9326.62</v>
      </c>
      <c r="I1353" s="2" t="b">
        <v>1</v>
      </c>
      <c r="J1353" s="2" t="s">
        <v>2741</v>
      </c>
      <c r="K1353" s="8">
        <v>0.9999</v>
      </c>
      <c r="M1353" s="9">
        <v>1.0</v>
      </c>
      <c r="N1353" s="10"/>
    </row>
    <row r="1354">
      <c r="B1354" s="2" t="s">
        <v>1140</v>
      </c>
      <c r="C1354" s="2" t="s">
        <v>13</v>
      </c>
      <c r="D1354" s="2" t="s">
        <v>1071</v>
      </c>
      <c r="E1354" s="2" t="s">
        <v>132</v>
      </c>
      <c r="G1354" s="133">
        <v>5345.28</v>
      </c>
      <c r="H1354" s="7">
        <v>15628.77</v>
      </c>
      <c r="I1354" s="2" t="b">
        <v>1</v>
      </c>
      <c r="J1354" s="2" t="s">
        <v>2742</v>
      </c>
      <c r="K1354" s="8">
        <v>0.658</v>
      </c>
      <c r="M1354" s="9">
        <v>5345.28</v>
      </c>
      <c r="N1354" s="10"/>
    </row>
    <row r="1355">
      <c r="B1355" s="2" t="s">
        <v>1145</v>
      </c>
      <c r="C1355" s="2" t="s">
        <v>13</v>
      </c>
      <c r="D1355" s="2" t="s">
        <v>1071</v>
      </c>
      <c r="E1355" s="2" t="s">
        <v>139</v>
      </c>
      <c r="G1355" s="133">
        <v>4786.28</v>
      </c>
      <c r="H1355" s="7">
        <v>145193.74</v>
      </c>
      <c r="I1355" s="2" t="b">
        <v>1</v>
      </c>
      <c r="J1355" s="2" t="s">
        <v>2743</v>
      </c>
      <c r="K1355" s="8">
        <v>0.967</v>
      </c>
      <c r="M1355" s="9">
        <v>4786.28</v>
      </c>
      <c r="N1355" s="10"/>
    </row>
    <row r="1356">
      <c r="B1356" s="2" t="s">
        <v>1147</v>
      </c>
      <c r="C1356" s="2" t="s">
        <v>13</v>
      </c>
      <c r="D1356" s="2" t="s">
        <v>1071</v>
      </c>
      <c r="E1356" s="2" t="s">
        <v>141</v>
      </c>
      <c r="G1356" s="133">
        <v>21808.18</v>
      </c>
      <c r="H1356" s="7">
        <v>54952.0</v>
      </c>
      <c r="I1356" s="2" t="b">
        <v>1</v>
      </c>
      <c r="J1356" s="2" t="s">
        <v>2744</v>
      </c>
      <c r="K1356" s="8">
        <v>0.6031</v>
      </c>
      <c r="M1356" s="9">
        <v>21808.18</v>
      </c>
      <c r="N1356" s="10"/>
    </row>
    <row r="1357">
      <c r="B1357" s="2" t="s">
        <v>1149</v>
      </c>
      <c r="C1357" s="2" t="s">
        <v>13</v>
      </c>
      <c r="D1357" s="2" t="s">
        <v>1071</v>
      </c>
      <c r="E1357" s="2" t="s">
        <v>145</v>
      </c>
      <c r="G1357" s="133">
        <v>35051.89</v>
      </c>
      <c r="H1357" s="7">
        <v>161704.91</v>
      </c>
      <c r="I1357" s="2" t="b">
        <v>1</v>
      </c>
      <c r="J1357" s="2" t="s">
        <v>2745</v>
      </c>
      <c r="K1357" s="8">
        <v>0.7832</v>
      </c>
      <c r="M1357" s="9">
        <v>35051.89</v>
      </c>
      <c r="N1357" s="10"/>
    </row>
    <row r="1358">
      <c r="B1358" s="2" t="s">
        <v>1151</v>
      </c>
      <c r="C1358" s="2" t="s">
        <v>13</v>
      </c>
      <c r="D1358" s="2" t="s">
        <v>1071</v>
      </c>
      <c r="E1358" s="2" t="s">
        <v>150</v>
      </c>
      <c r="G1358" s="133">
        <v>91212.04</v>
      </c>
      <c r="H1358" s="7">
        <v>1512433.23</v>
      </c>
      <c r="I1358" s="2" t="b">
        <v>1</v>
      </c>
      <c r="J1358" s="2" t="s">
        <v>2746</v>
      </c>
      <c r="K1358" s="8">
        <v>0.9397</v>
      </c>
      <c r="M1358" s="9">
        <v>91212.04</v>
      </c>
      <c r="N1358" s="10"/>
    </row>
    <row r="1359">
      <c r="B1359" s="2" t="s">
        <v>1153</v>
      </c>
      <c r="C1359" s="2" t="s">
        <v>13</v>
      </c>
      <c r="D1359" s="2" t="s">
        <v>1071</v>
      </c>
      <c r="E1359" s="2" t="s">
        <v>153</v>
      </c>
      <c r="G1359" s="133">
        <v>1.0</v>
      </c>
      <c r="H1359" s="7">
        <v>295932.56</v>
      </c>
      <c r="I1359" s="2" t="b">
        <v>1</v>
      </c>
      <c r="J1359" s="2" t="s">
        <v>2747</v>
      </c>
      <c r="K1359" s="8">
        <v>1.0</v>
      </c>
      <c r="M1359" s="9">
        <v>1.0</v>
      </c>
      <c r="N1359" s="10"/>
    </row>
    <row r="1360">
      <c r="B1360" s="2" t="s">
        <v>1155</v>
      </c>
      <c r="C1360" s="2" t="s">
        <v>13</v>
      </c>
      <c r="D1360" s="2" t="s">
        <v>1071</v>
      </c>
      <c r="E1360" s="2" t="s">
        <v>157</v>
      </c>
      <c r="G1360" s="133">
        <v>111954.02</v>
      </c>
      <c r="H1360" s="7">
        <v>226864.67</v>
      </c>
      <c r="I1360" s="2" t="b">
        <v>1</v>
      </c>
      <c r="J1360" s="2" t="s">
        <v>2748</v>
      </c>
      <c r="K1360" s="8">
        <v>0.5065</v>
      </c>
      <c r="M1360" s="9">
        <v>111954.02</v>
      </c>
      <c r="N1360" s="10"/>
    </row>
    <row r="1361">
      <c r="B1361" s="2" t="s">
        <v>1161</v>
      </c>
      <c r="C1361" s="2" t="s">
        <v>13</v>
      </c>
      <c r="D1361" s="2" t="s">
        <v>1071</v>
      </c>
      <c r="E1361" s="2" t="s">
        <v>166</v>
      </c>
      <c r="G1361" s="133">
        <v>10106.69</v>
      </c>
      <c r="H1361" s="7">
        <v>341179.4</v>
      </c>
      <c r="I1361" s="2" t="b">
        <v>1</v>
      </c>
      <c r="J1361" s="2" t="s">
        <v>2749</v>
      </c>
      <c r="K1361" s="8">
        <v>0.9704</v>
      </c>
      <c r="M1361" s="9">
        <v>10106.69</v>
      </c>
      <c r="N1361" s="10"/>
    </row>
    <row r="1362">
      <c r="B1362" s="2" t="s">
        <v>1163</v>
      </c>
      <c r="C1362" s="2" t="s">
        <v>13</v>
      </c>
      <c r="D1362" s="2" t="s">
        <v>1071</v>
      </c>
      <c r="E1362" s="2" t="s">
        <v>171</v>
      </c>
      <c r="G1362" s="133">
        <v>150126.03</v>
      </c>
      <c r="H1362" s="7">
        <v>732017.66</v>
      </c>
      <c r="I1362" s="2" t="b">
        <v>1</v>
      </c>
      <c r="J1362" s="2" t="s">
        <v>2750</v>
      </c>
      <c r="K1362" s="8">
        <v>0.7949</v>
      </c>
      <c r="M1362" s="9">
        <v>150126.03</v>
      </c>
      <c r="N1362" s="10"/>
    </row>
    <row r="1363">
      <c r="B1363" s="2" t="s">
        <v>1165</v>
      </c>
      <c r="C1363" s="2" t="s">
        <v>13</v>
      </c>
      <c r="D1363" s="2" t="s">
        <v>1071</v>
      </c>
      <c r="E1363" s="2" t="s">
        <v>174</v>
      </c>
      <c r="G1363" s="133">
        <v>36091.36</v>
      </c>
      <c r="H1363" s="7">
        <v>2039265.2</v>
      </c>
      <c r="I1363" s="2" t="b">
        <v>1</v>
      </c>
      <c r="J1363" s="2" t="s">
        <v>2751</v>
      </c>
      <c r="K1363" s="8">
        <v>0.9823</v>
      </c>
      <c r="M1363" s="9">
        <v>36091.36</v>
      </c>
      <c r="N1363" s="10"/>
    </row>
    <row r="1364">
      <c r="B1364" s="2" t="s">
        <v>1168</v>
      </c>
      <c r="C1364" s="2" t="s">
        <v>13</v>
      </c>
      <c r="D1364" s="2" t="s">
        <v>1071</v>
      </c>
      <c r="E1364" s="2" t="s">
        <v>177</v>
      </c>
      <c r="G1364" s="133">
        <v>121346.12</v>
      </c>
      <c r="H1364" s="7">
        <v>258500.74</v>
      </c>
      <c r="I1364" s="2" t="b">
        <v>1</v>
      </c>
      <c r="J1364" s="2" t="s">
        <v>2752</v>
      </c>
      <c r="K1364" s="8">
        <v>0.5306</v>
      </c>
      <c r="M1364" s="9">
        <v>121346.12</v>
      </c>
      <c r="N1364" s="10"/>
    </row>
    <row r="1365">
      <c r="B1365" s="2" t="s">
        <v>1170</v>
      </c>
      <c r="C1365" s="2" t="s">
        <v>13</v>
      </c>
      <c r="D1365" s="2" t="s">
        <v>1071</v>
      </c>
      <c r="E1365" s="2" t="s">
        <v>180</v>
      </c>
      <c r="G1365" s="133">
        <v>1.0</v>
      </c>
      <c r="H1365" s="7">
        <v>1332706.81</v>
      </c>
      <c r="I1365" s="2" t="b">
        <v>1</v>
      </c>
      <c r="J1365" s="2" t="s">
        <v>2753</v>
      </c>
      <c r="K1365" s="8">
        <v>1.0</v>
      </c>
      <c r="M1365" s="9">
        <v>1.0</v>
      </c>
      <c r="N1365" s="10"/>
    </row>
    <row r="1366">
      <c r="B1366" s="2" t="s">
        <v>1172</v>
      </c>
      <c r="C1366" s="2" t="s">
        <v>13</v>
      </c>
      <c r="D1366" s="2" t="s">
        <v>1071</v>
      </c>
      <c r="E1366" s="2" t="s">
        <v>183</v>
      </c>
      <c r="G1366" s="133">
        <v>107413.17</v>
      </c>
      <c r="H1366" s="7">
        <v>1397614.63</v>
      </c>
      <c r="I1366" s="2" t="b">
        <v>1</v>
      </c>
      <c r="J1366" s="2" t="s">
        <v>2754</v>
      </c>
      <c r="K1366" s="8">
        <v>0.9231</v>
      </c>
      <c r="M1366" s="9">
        <v>107413.17</v>
      </c>
      <c r="N1366" s="10"/>
    </row>
    <row r="1367">
      <c r="B1367" s="2" t="s">
        <v>1175</v>
      </c>
      <c r="C1367" s="2" t="s">
        <v>13</v>
      </c>
      <c r="D1367" s="2" t="s">
        <v>1071</v>
      </c>
      <c r="E1367" s="2" t="s">
        <v>187</v>
      </c>
      <c r="G1367" s="133">
        <v>118701.92</v>
      </c>
      <c r="H1367" s="7">
        <v>459654.22</v>
      </c>
      <c r="I1367" s="2" t="b">
        <v>1</v>
      </c>
      <c r="J1367" s="2" t="s">
        <v>2755</v>
      </c>
      <c r="K1367" s="8">
        <v>0.7418</v>
      </c>
      <c r="M1367" s="9">
        <v>118701.92</v>
      </c>
      <c r="N1367" s="10"/>
    </row>
    <row r="1368">
      <c r="B1368" s="2" t="s">
        <v>1177</v>
      </c>
      <c r="C1368" s="2" t="s">
        <v>13</v>
      </c>
      <c r="D1368" s="2" t="s">
        <v>1071</v>
      </c>
      <c r="E1368" s="2" t="s">
        <v>191</v>
      </c>
      <c r="G1368" s="133">
        <v>153098.43</v>
      </c>
      <c r="H1368" s="7">
        <v>932036.8</v>
      </c>
      <c r="I1368" s="2" t="b">
        <v>1</v>
      </c>
      <c r="J1368" s="2" t="s">
        <v>2756</v>
      </c>
      <c r="K1368" s="8">
        <v>0.8357</v>
      </c>
      <c r="M1368" s="9">
        <v>153098.43</v>
      </c>
      <c r="N1368" s="10"/>
    </row>
    <row r="1369">
      <c r="B1369" s="2" t="s">
        <v>1183</v>
      </c>
      <c r="C1369" s="2" t="s">
        <v>13</v>
      </c>
      <c r="D1369" s="2" t="s">
        <v>1071</v>
      </c>
      <c r="E1369" s="2" t="s">
        <v>202</v>
      </c>
      <c r="G1369" s="133">
        <v>19622.46</v>
      </c>
      <c r="H1369" s="7">
        <v>94527.16</v>
      </c>
      <c r="I1369" s="2" t="b">
        <v>1</v>
      </c>
      <c r="J1369" s="2" t="s">
        <v>2757</v>
      </c>
      <c r="K1369" s="8">
        <v>0.7924</v>
      </c>
      <c r="M1369" s="9">
        <v>19622.46</v>
      </c>
      <c r="N1369" s="10"/>
    </row>
    <row r="1370">
      <c r="B1370" s="2" t="s">
        <v>1185</v>
      </c>
      <c r="C1370" s="2" t="s">
        <v>13</v>
      </c>
      <c r="D1370" s="2" t="s">
        <v>1071</v>
      </c>
      <c r="E1370" s="2" t="s">
        <v>207</v>
      </c>
      <c r="G1370" s="133">
        <v>1.0</v>
      </c>
      <c r="H1370" s="7">
        <v>130825.91</v>
      </c>
      <c r="I1370" s="2" t="b">
        <v>1</v>
      </c>
      <c r="J1370" s="2" t="s">
        <v>1154</v>
      </c>
      <c r="K1370" s="8">
        <v>1.0</v>
      </c>
      <c r="M1370" s="9">
        <v>1.0</v>
      </c>
      <c r="N1370" s="10"/>
    </row>
    <row r="1371">
      <c r="B1371" s="2" t="s">
        <v>1187</v>
      </c>
      <c r="C1371" s="2" t="s">
        <v>13</v>
      </c>
      <c r="D1371" s="2" t="s">
        <v>1071</v>
      </c>
      <c r="E1371" s="2" t="s">
        <v>212</v>
      </c>
      <c r="G1371" s="133">
        <v>1.0</v>
      </c>
      <c r="H1371" s="7">
        <v>254215.33</v>
      </c>
      <c r="I1371" s="2" t="b">
        <v>1</v>
      </c>
      <c r="J1371" s="2" t="s">
        <v>2758</v>
      </c>
      <c r="K1371" s="8">
        <v>1.0</v>
      </c>
      <c r="M1371" s="9">
        <v>1.0</v>
      </c>
      <c r="N1371" s="10"/>
    </row>
    <row r="1372">
      <c r="B1372" s="2" t="s">
        <v>1189</v>
      </c>
      <c r="C1372" s="2" t="s">
        <v>13</v>
      </c>
      <c r="D1372" s="2" t="s">
        <v>1071</v>
      </c>
      <c r="E1372" s="2" t="s">
        <v>215</v>
      </c>
      <c r="G1372" s="133">
        <v>1.0</v>
      </c>
      <c r="H1372" s="7">
        <v>114188.14</v>
      </c>
      <c r="I1372" s="2" t="b">
        <v>1</v>
      </c>
      <c r="J1372" s="2" t="s">
        <v>2759</v>
      </c>
      <c r="K1372" s="8">
        <v>1.0</v>
      </c>
      <c r="M1372" s="9">
        <v>1.0</v>
      </c>
      <c r="N1372" s="10"/>
    </row>
    <row r="1373">
      <c r="B1373" s="2" t="s">
        <v>1191</v>
      </c>
      <c r="C1373" s="2" t="s">
        <v>13</v>
      </c>
      <c r="D1373" s="2" t="s">
        <v>1071</v>
      </c>
      <c r="E1373" s="2" t="s">
        <v>220</v>
      </c>
      <c r="G1373" s="133">
        <v>55805.6</v>
      </c>
      <c r="H1373" s="7">
        <v>161578.31</v>
      </c>
      <c r="I1373" s="2" t="b">
        <v>1</v>
      </c>
      <c r="J1373" s="2" t="s">
        <v>2760</v>
      </c>
      <c r="K1373" s="8">
        <v>0.6546</v>
      </c>
      <c r="M1373" s="9">
        <v>55805.6</v>
      </c>
      <c r="N1373" s="10"/>
    </row>
    <row r="1374">
      <c r="B1374" s="2" t="s">
        <v>1194</v>
      </c>
      <c r="C1374" s="2" t="s">
        <v>13</v>
      </c>
      <c r="D1374" s="2" t="s">
        <v>1071</v>
      </c>
      <c r="E1374" s="2" t="s">
        <v>224</v>
      </c>
      <c r="G1374" s="133">
        <v>1.0</v>
      </c>
      <c r="H1374" s="7">
        <v>75118.11</v>
      </c>
      <c r="I1374" s="2" t="b">
        <v>1</v>
      </c>
      <c r="J1374" s="2" t="s">
        <v>2761</v>
      </c>
      <c r="K1374" s="8">
        <v>1.0</v>
      </c>
      <c r="M1374" s="9">
        <v>1.0</v>
      </c>
      <c r="N1374" s="10"/>
    </row>
    <row r="1375">
      <c r="B1375" s="2" t="s">
        <v>1196</v>
      </c>
      <c r="C1375" s="2" t="s">
        <v>13</v>
      </c>
      <c r="D1375" s="2" t="s">
        <v>1071</v>
      </c>
      <c r="E1375" s="2" t="s">
        <v>228</v>
      </c>
      <c r="G1375" s="133">
        <v>15802.36</v>
      </c>
      <c r="H1375" s="7">
        <v>75118.11</v>
      </c>
      <c r="I1375" s="2" t="b">
        <v>1</v>
      </c>
      <c r="J1375" s="2" t="s">
        <v>2762</v>
      </c>
      <c r="K1375" s="8">
        <v>0.7896</v>
      </c>
      <c r="M1375" s="9">
        <v>15802.36</v>
      </c>
      <c r="N1375" s="10"/>
    </row>
    <row r="1376">
      <c r="B1376" s="2" t="s">
        <v>1198</v>
      </c>
      <c r="C1376" s="2" t="s">
        <v>13</v>
      </c>
      <c r="D1376" s="2" t="s">
        <v>1071</v>
      </c>
      <c r="E1376" s="2" t="s">
        <v>233</v>
      </c>
      <c r="G1376" s="133">
        <v>17497.64</v>
      </c>
      <c r="H1376" s="7">
        <v>40079.03</v>
      </c>
      <c r="I1376" s="2" t="b">
        <v>1</v>
      </c>
      <c r="J1376" s="2" t="s">
        <v>2763</v>
      </c>
      <c r="K1376" s="8">
        <v>0.5634</v>
      </c>
      <c r="M1376" s="9">
        <v>17497.64</v>
      </c>
      <c r="N1376" s="10"/>
    </row>
    <row r="1377">
      <c r="B1377" s="2" t="s">
        <v>1201</v>
      </c>
      <c r="C1377" s="2" t="s">
        <v>13</v>
      </c>
      <c r="D1377" s="2" t="s">
        <v>1071</v>
      </c>
      <c r="E1377" s="2" t="s">
        <v>236</v>
      </c>
      <c r="G1377" s="133">
        <v>20815.73</v>
      </c>
      <c r="H1377" s="7">
        <v>3695002.04</v>
      </c>
      <c r="I1377" s="2" t="b">
        <v>1</v>
      </c>
      <c r="J1377" s="2" t="s">
        <v>2764</v>
      </c>
      <c r="K1377" s="8">
        <v>0.9944</v>
      </c>
      <c r="M1377" s="9">
        <v>20815.73</v>
      </c>
      <c r="N1377" s="10"/>
    </row>
    <row r="1378">
      <c r="B1378" s="2" t="s">
        <v>1203</v>
      </c>
      <c r="C1378" s="2" t="s">
        <v>13</v>
      </c>
      <c r="D1378" s="2" t="s">
        <v>1071</v>
      </c>
      <c r="E1378" s="2" t="s">
        <v>240</v>
      </c>
      <c r="G1378" s="133">
        <v>1.0</v>
      </c>
      <c r="H1378" s="7">
        <v>186207.08</v>
      </c>
      <c r="I1378" s="2" t="b">
        <v>1</v>
      </c>
      <c r="J1378" s="2" t="s">
        <v>2765</v>
      </c>
      <c r="K1378" s="8">
        <v>1.0</v>
      </c>
      <c r="M1378" s="9">
        <v>1.0</v>
      </c>
      <c r="N1378" s="10"/>
    </row>
    <row r="1379">
      <c r="B1379" s="2" t="s">
        <v>1205</v>
      </c>
      <c r="C1379" s="2" t="s">
        <v>13</v>
      </c>
      <c r="D1379" s="2" t="s">
        <v>1071</v>
      </c>
      <c r="E1379" s="2" t="s">
        <v>243</v>
      </c>
      <c r="G1379" s="133">
        <v>13494.84</v>
      </c>
      <c r="H1379" s="7">
        <v>5884375.6</v>
      </c>
      <c r="I1379" s="2" t="b">
        <v>1</v>
      </c>
      <c r="J1379" s="2" t="s">
        <v>2766</v>
      </c>
      <c r="K1379" s="8">
        <v>0.9977</v>
      </c>
      <c r="M1379" s="9">
        <v>13494.84</v>
      </c>
      <c r="N1379" s="10"/>
    </row>
    <row r="1380">
      <c r="B1380" s="2" t="s">
        <v>1208</v>
      </c>
      <c r="C1380" s="2" t="s">
        <v>13</v>
      </c>
      <c r="D1380" s="2" t="s">
        <v>1071</v>
      </c>
      <c r="E1380" s="2" t="s">
        <v>245</v>
      </c>
      <c r="G1380" s="133">
        <v>166945.67</v>
      </c>
      <c r="H1380" s="7">
        <v>2773047.67</v>
      </c>
      <c r="I1380" s="2" t="b">
        <v>1</v>
      </c>
      <c r="J1380" s="2" t="s">
        <v>2767</v>
      </c>
      <c r="K1380" s="8">
        <v>0.9398</v>
      </c>
      <c r="M1380" s="9">
        <v>166945.67</v>
      </c>
      <c r="N1380" s="10"/>
    </row>
    <row r="1381">
      <c r="B1381" s="2" t="s">
        <v>1210</v>
      </c>
      <c r="C1381" s="2" t="s">
        <v>13</v>
      </c>
      <c r="D1381" s="2" t="s">
        <v>1071</v>
      </c>
      <c r="E1381" s="2" t="s">
        <v>249</v>
      </c>
      <c r="G1381" s="133">
        <v>170156.39</v>
      </c>
      <c r="H1381" s="7">
        <v>302738.58</v>
      </c>
      <c r="I1381" s="2" t="b">
        <v>1</v>
      </c>
      <c r="J1381" s="2" t="s">
        <v>2768</v>
      </c>
      <c r="K1381" s="8">
        <v>0.4379</v>
      </c>
      <c r="M1381" s="9">
        <v>170156.39</v>
      </c>
      <c r="N1381" s="10"/>
    </row>
    <row r="1382">
      <c r="B1382" s="2" t="s">
        <v>1213</v>
      </c>
      <c r="C1382" s="2" t="s">
        <v>13</v>
      </c>
      <c r="D1382" s="2" t="s">
        <v>1071</v>
      </c>
      <c r="E1382" s="2" t="s">
        <v>254</v>
      </c>
      <c r="G1382" s="133">
        <v>1.0</v>
      </c>
      <c r="H1382" s="7">
        <v>327190.1</v>
      </c>
      <c r="I1382" s="2" t="b">
        <v>1</v>
      </c>
      <c r="J1382" s="2" t="s">
        <v>2769</v>
      </c>
      <c r="K1382" s="8">
        <v>1.0</v>
      </c>
      <c r="M1382" s="9">
        <v>1.0</v>
      </c>
      <c r="N1382" s="10"/>
    </row>
    <row r="1383">
      <c r="B1383" s="2" t="s">
        <v>1215</v>
      </c>
      <c r="C1383" s="2" t="s">
        <v>13</v>
      </c>
      <c r="D1383" s="2" t="s">
        <v>1071</v>
      </c>
      <c r="E1383" s="2" t="s">
        <v>259</v>
      </c>
      <c r="G1383" s="133">
        <v>47952.8</v>
      </c>
      <c r="H1383" s="7">
        <v>1853739.23</v>
      </c>
      <c r="I1383" s="2" t="b">
        <v>1</v>
      </c>
      <c r="J1383" s="2" t="s">
        <v>2770</v>
      </c>
      <c r="K1383" s="8">
        <v>0.9741</v>
      </c>
      <c r="M1383" s="9">
        <v>47952.8</v>
      </c>
      <c r="N1383" s="10"/>
    </row>
    <row r="1384">
      <c r="B1384" s="2" t="s">
        <v>1219</v>
      </c>
      <c r="C1384" s="2" t="s">
        <v>13</v>
      </c>
      <c r="D1384" s="2" t="s">
        <v>1071</v>
      </c>
      <c r="E1384" s="2" t="s">
        <v>265</v>
      </c>
      <c r="G1384" s="133">
        <v>1.0</v>
      </c>
      <c r="H1384" s="7">
        <v>369664.4</v>
      </c>
      <c r="I1384" s="2" t="b">
        <v>1</v>
      </c>
      <c r="J1384" s="2" t="s">
        <v>2771</v>
      </c>
      <c r="K1384" s="8">
        <v>1.0</v>
      </c>
      <c r="M1384" s="9">
        <v>1.0</v>
      </c>
      <c r="N1384" s="10"/>
    </row>
    <row r="1385">
      <c r="B1385" s="2" t="s">
        <v>1221</v>
      </c>
      <c r="C1385" s="2" t="s">
        <v>13</v>
      </c>
      <c r="D1385" s="2" t="s">
        <v>1071</v>
      </c>
      <c r="E1385" s="2" t="s">
        <v>267</v>
      </c>
      <c r="G1385" s="133">
        <v>1.0</v>
      </c>
      <c r="H1385" s="7">
        <v>3408899.96</v>
      </c>
      <c r="I1385" s="2" t="b">
        <v>1</v>
      </c>
      <c r="J1385" s="2" t="s">
        <v>2772</v>
      </c>
      <c r="K1385" s="8">
        <v>1.0</v>
      </c>
      <c r="M1385" s="9">
        <v>1.0</v>
      </c>
      <c r="N1385" s="10"/>
    </row>
    <row r="1386">
      <c r="B1386" s="2" t="s">
        <v>1223</v>
      </c>
      <c r="C1386" s="2" t="s">
        <v>13</v>
      </c>
      <c r="D1386" s="2" t="s">
        <v>1071</v>
      </c>
      <c r="E1386" s="2" t="s">
        <v>271</v>
      </c>
      <c r="G1386" s="133">
        <v>93443.29</v>
      </c>
      <c r="H1386" s="7">
        <v>286857.88</v>
      </c>
      <c r="I1386" s="2" t="b">
        <v>1</v>
      </c>
      <c r="J1386" s="2" t="s">
        <v>2773</v>
      </c>
      <c r="K1386" s="8">
        <v>0.6743</v>
      </c>
      <c r="M1386" s="9">
        <v>93443.29</v>
      </c>
      <c r="N1386" s="10"/>
    </row>
    <row r="1387">
      <c r="B1387" s="2" t="s">
        <v>1225</v>
      </c>
      <c r="C1387" s="2" t="s">
        <v>13</v>
      </c>
      <c r="D1387" s="2" t="s">
        <v>1071</v>
      </c>
      <c r="E1387" s="2" t="s">
        <v>275</v>
      </c>
      <c r="G1387" s="133">
        <v>106045.51</v>
      </c>
      <c r="H1387" s="7">
        <v>369664.4</v>
      </c>
      <c r="I1387" s="2" t="b">
        <v>1</v>
      </c>
      <c r="J1387" s="2" t="s">
        <v>2774</v>
      </c>
      <c r="K1387" s="8">
        <v>0.7131</v>
      </c>
      <c r="M1387" s="9">
        <v>106045.51</v>
      </c>
      <c r="N1387" s="10"/>
    </row>
    <row r="1388">
      <c r="B1388" s="2" t="s">
        <v>1227</v>
      </c>
      <c r="C1388" s="2" t="s">
        <v>13</v>
      </c>
      <c r="D1388" s="2" t="s">
        <v>1071</v>
      </c>
      <c r="E1388" s="2" t="s">
        <v>278</v>
      </c>
      <c r="G1388" s="133">
        <v>1.0</v>
      </c>
      <c r="H1388" s="7">
        <v>276396.92</v>
      </c>
      <c r="I1388" s="2" t="b">
        <v>1</v>
      </c>
      <c r="J1388" s="2" t="s">
        <v>2775</v>
      </c>
      <c r="K1388" s="8">
        <v>1.0</v>
      </c>
      <c r="M1388" s="9">
        <v>1.0</v>
      </c>
      <c r="N1388" s="10"/>
    </row>
    <row r="1389">
      <c r="B1389" s="2" t="s">
        <v>1229</v>
      </c>
      <c r="C1389" s="2" t="s">
        <v>13</v>
      </c>
      <c r="D1389" s="2" t="s">
        <v>1071</v>
      </c>
      <c r="E1389" s="2" t="s">
        <v>283</v>
      </c>
      <c r="G1389" s="133">
        <v>49118.55</v>
      </c>
      <c r="H1389" s="7">
        <v>552795.1</v>
      </c>
      <c r="I1389" s="2" t="b">
        <v>1</v>
      </c>
      <c r="J1389" s="2" t="s">
        <v>2776</v>
      </c>
      <c r="K1389" s="8">
        <v>0.9111</v>
      </c>
      <c r="M1389" s="9">
        <v>49118.55</v>
      </c>
      <c r="N1389" s="10"/>
    </row>
    <row r="1390">
      <c r="B1390" s="2" t="s">
        <v>1231</v>
      </c>
      <c r="C1390" s="2" t="s">
        <v>13</v>
      </c>
      <c r="D1390" s="2" t="s">
        <v>1071</v>
      </c>
      <c r="E1390" s="2" t="s">
        <v>287</v>
      </c>
      <c r="G1390" s="133">
        <v>1.0</v>
      </c>
      <c r="H1390" s="7">
        <v>262532.95</v>
      </c>
      <c r="I1390" s="2" t="b">
        <v>1</v>
      </c>
      <c r="J1390" s="2" t="s">
        <v>2777</v>
      </c>
      <c r="K1390" s="8">
        <v>1.0</v>
      </c>
      <c r="M1390" s="9">
        <v>1.0</v>
      </c>
      <c r="N1390" s="10"/>
    </row>
    <row r="1391">
      <c r="B1391" s="2" t="s">
        <v>1233</v>
      </c>
      <c r="C1391" s="2" t="s">
        <v>13</v>
      </c>
      <c r="D1391" s="2" t="s">
        <v>1071</v>
      </c>
      <c r="E1391" s="2" t="s">
        <v>291</v>
      </c>
      <c r="G1391" s="133">
        <v>49118.55</v>
      </c>
      <c r="H1391" s="7">
        <v>525067.17</v>
      </c>
      <c r="I1391" s="2" t="b">
        <v>1</v>
      </c>
      <c r="J1391" s="2" t="s">
        <v>2778</v>
      </c>
      <c r="K1391" s="8">
        <v>0.9065</v>
      </c>
      <c r="M1391" s="9">
        <v>49118.55</v>
      </c>
      <c r="N1391" s="10"/>
    </row>
    <row r="1392">
      <c r="B1392" s="2" t="s">
        <v>1234</v>
      </c>
      <c r="C1392" s="2" t="s">
        <v>13</v>
      </c>
      <c r="D1392" s="2" t="s">
        <v>1071</v>
      </c>
      <c r="E1392" s="2" t="s">
        <v>295</v>
      </c>
      <c r="G1392" s="133">
        <v>1.0</v>
      </c>
      <c r="H1392" s="7">
        <v>704164.39</v>
      </c>
      <c r="I1392" s="2" t="b">
        <v>1</v>
      </c>
      <c r="J1392" s="2" t="s">
        <v>2779</v>
      </c>
      <c r="K1392" s="8">
        <v>1.0</v>
      </c>
      <c r="M1392" s="9">
        <v>1.0</v>
      </c>
      <c r="N1392" s="10"/>
    </row>
    <row r="1393">
      <c r="B1393" s="2" t="s">
        <v>1236</v>
      </c>
      <c r="C1393" s="2" t="s">
        <v>13</v>
      </c>
      <c r="D1393" s="2" t="s">
        <v>1071</v>
      </c>
      <c r="E1393" s="2" t="s">
        <v>298</v>
      </c>
      <c r="G1393" s="133">
        <v>1.0</v>
      </c>
      <c r="H1393" s="7">
        <v>1388414.6</v>
      </c>
      <c r="I1393" s="2" t="b">
        <v>1</v>
      </c>
      <c r="J1393" s="2" t="s">
        <v>2780</v>
      </c>
      <c r="K1393" s="8">
        <v>1.0</v>
      </c>
      <c r="M1393" s="9">
        <v>1.0</v>
      </c>
      <c r="N1393" s="10"/>
    </row>
    <row r="1394">
      <c r="B1394" s="2" t="s">
        <v>1238</v>
      </c>
      <c r="C1394" s="2" t="s">
        <v>13</v>
      </c>
      <c r="D1394" s="2" t="s">
        <v>1071</v>
      </c>
      <c r="E1394" s="2" t="s">
        <v>302</v>
      </c>
      <c r="G1394" s="133">
        <v>133977.82</v>
      </c>
      <c r="H1394" s="7">
        <v>610519.64</v>
      </c>
      <c r="I1394" s="2" t="b">
        <v>1</v>
      </c>
      <c r="J1394" s="2" t="s">
        <v>2781</v>
      </c>
      <c r="K1394" s="8">
        <v>0.7806</v>
      </c>
      <c r="M1394" s="9">
        <v>133977.82</v>
      </c>
      <c r="N1394" s="10"/>
    </row>
    <row r="1395">
      <c r="B1395" s="2" t="s">
        <v>1243</v>
      </c>
      <c r="C1395" s="2" t="s">
        <v>13</v>
      </c>
      <c r="D1395" s="2" t="s">
        <v>1071</v>
      </c>
      <c r="E1395" s="2" t="s">
        <v>309</v>
      </c>
      <c r="G1395" s="133">
        <v>59713.01</v>
      </c>
      <c r="H1395" s="7">
        <v>798816.88</v>
      </c>
      <c r="I1395" s="2" t="b">
        <v>1</v>
      </c>
      <c r="J1395" s="2" t="s">
        <v>2782</v>
      </c>
      <c r="K1395" s="8">
        <v>0.9252</v>
      </c>
      <c r="M1395" s="9">
        <v>59713.01</v>
      </c>
      <c r="N1395" s="10"/>
    </row>
    <row r="1396">
      <c r="B1396" s="2" t="s">
        <v>1245</v>
      </c>
      <c r="C1396" s="2" t="s">
        <v>13</v>
      </c>
      <c r="D1396" s="2" t="s">
        <v>1071</v>
      </c>
      <c r="E1396" s="2" t="s">
        <v>313</v>
      </c>
      <c r="G1396" s="133">
        <v>1.0</v>
      </c>
      <c r="H1396" s="7">
        <v>451083.4</v>
      </c>
      <c r="I1396" s="2" t="b">
        <v>1</v>
      </c>
      <c r="J1396" s="2" t="s">
        <v>2783</v>
      </c>
      <c r="K1396" s="8">
        <v>1.0</v>
      </c>
      <c r="M1396" s="9">
        <v>1.0</v>
      </c>
      <c r="N1396" s="10"/>
    </row>
    <row r="1397">
      <c r="B1397" s="2" t="s">
        <v>1248</v>
      </c>
      <c r="C1397" s="2" t="s">
        <v>13</v>
      </c>
      <c r="D1397" s="2" t="s">
        <v>1071</v>
      </c>
      <c r="E1397" s="2" t="s">
        <v>317</v>
      </c>
      <c r="G1397" s="133">
        <v>1.0</v>
      </c>
      <c r="H1397" s="7">
        <v>339037.33</v>
      </c>
      <c r="I1397" s="2" t="b">
        <v>1</v>
      </c>
      <c r="J1397" s="2" t="s">
        <v>1211</v>
      </c>
      <c r="K1397" s="8">
        <v>1.0</v>
      </c>
      <c r="M1397" s="9">
        <v>1.0</v>
      </c>
      <c r="N1397" s="10"/>
    </row>
    <row r="1398">
      <c r="B1398" s="2" t="s">
        <v>1250</v>
      </c>
      <c r="C1398" s="2" t="s">
        <v>13</v>
      </c>
      <c r="D1398" s="2" t="s">
        <v>1071</v>
      </c>
      <c r="E1398" s="2" t="s">
        <v>321</v>
      </c>
      <c r="G1398" s="133">
        <v>1.0</v>
      </c>
      <c r="H1398" s="7">
        <v>438857.63</v>
      </c>
      <c r="I1398" s="2" t="b">
        <v>1</v>
      </c>
      <c r="J1398" s="2" t="s">
        <v>2784</v>
      </c>
      <c r="K1398" s="8">
        <v>1.0</v>
      </c>
      <c r="M1398" s="9">
        <v>1.0</v>
      </c>
      <c r="N1398" s="10"/>
    </row>
    <row r="1399">
      <c r="B1399" s="2" t="s">
        <v>1254</v>
      </c>
      <c r="C1399" s="2" t="s">
        <v>13</v>
      </c>
      <c r="D1399" s="2" t="s">
        <v>1071</v>
      </c>
      <c r="E1399" s="2" t="s">
        <v>328</v>
      </c>
      <c r="G1399" s="133">
        <v>23645.36</v>
      </c>
      <c r="H1399" s="7">
        <v>51800.92</v>
      </c>
      <c r="I1399" s="2" t="b">
        <v>1</v>
      </c>
      <c r="J1399" s="2" t="s">
        <v>2785</v>
      </c>
      <c r="K1399" s="8">
        <v>0.5435</v>
      </c>
      <c r="M1399" s="9">
        <v>23645.36</v>
      </c>
      <c r="N1399" s="10"/>
    </row>
    <row r="1400">
      <c r="B1400" s="2" t="s">
        <v>1259</v>
      </c>
      <c r="C1400" s="2" t="s">
        <v>13</v>
      </c>
      <c r="D1400" s="2" t="s">
        <v>1071</v>
      </c>
      <c r="E1400" s="2" t="s">
        <v>334</v>
      </c>
      <c r="G1400" s="133">
        <v>33000.24</v>
      </c>
      <c r="H1400" s="7">
        <v>694585.84</v>
      </c>
      <c r="I1400" s="2" t="b">
        <v>1</v>
      </c>
      <c r="J1400" s="2" t="s">
        <v>2786</v>
      </c>
      <c r="K1400" s="8">
        <v>0.9525</v>
      </c>
      <c r="M1400" s="9">
        <v>33000.24</v>
      </c>
      <c r="N1400" s="10"/>
    </row>
    <row r="1401">
      <c r="B1401" s="2" t="s">
        <v>1266</v>
      </c>
      <c r="C1401" s="2" t="s">
        <v>13</v>
      </c>
      <c r="D1401" s="2" t="s">
        <v>1071</v>
      </c>
      <c r="E1401" s="2" t="s">
        <v>344</v>
      </c>
      <c r="G1401" s="133">
        <v>16231.66</v>
      </c>
      <c r="H1401" s="7">
        <v>80663.19</v>
      </c>
      <c r="I1401" s="2" t="b">
        <v>1</v>
      </c>
      <c r="J1401" s="2" t="s">
        <v>2787</v>
      </c>
      <c r="K1401" s="8">
        <v>0.7988</v>
      </c>
      <c r="M1401" s="9">
        <v>16231.66</v>
      </c>
      <c r="N1401" s="10"/>
    </row>
    <row r="1402">
      <c r="B1402" s="2" t="s">
        <v>1268</v>
      </c>
      <c r="C1402" s="2" t="s">
        <v>13</v>
      </c>
      <c r="D1402" s="2" t="s">
        <v>1071</v>
      </c>
      <c r="E1402" s="2" t="s">
        <v>348</v>
      </c>
      <c r="G1402" s="133">
        <v>51792.42</v>
      </c>
      <c r="H1402" s="7">
        <v>90620.28</v>
      </c>
      <c r="I1402" s="2" t="b">
        <v>1</v>
      </c>
      <c r="J1402" s="2" t="s">
        <v>2788</v>
      </c>
      <c r="K1402" s="8">
        <v>0.4285</v>
      </c>
      <c r="M1402" s="9">
        <v>51792.42</v>
      </c>
      <c r="N1402" s="10"/>
    </row>
    <row r="1403">
      <c r="B1403" s="2" t="s">
        <v>1275</v>
      </c>
      <c r="C1403" s="2" t="s">
        <v>13</v>
      </c>
      <c r="D1403" s="2" t="s">
        <v>1071</v>
      </c>
      <c r="E1403" s="2" t="s">
        <v>358</v>
      </c>
      <c r="G1403" s="133">
        <v>13879.99</v>
      </c>
      <c r="H1403" s="7">
        <v>80663.19</v>
      </c>
      <c r="I1403" s="2" t="b">
        <v>1</v>
      </c>
      <c r="J1403" s="2" t="s">
        <v>2789</v>
      </c>
      <c r="K1403" s="8">
        <v>0.8279</v>
      </c>
      <c r="M1403" s="9">
        <v>13879.99</v>
      </c>
      <c r="N1403" s="10"/>
    </row>
    <row r="1404">
      <c r="B1404" s="2" t="s">
        <v>1278</v>
      </c>
      <c r="C1404" s="2" t="s">
        <v>13</v>
      </c>
      <c r="D1404" s="2" t="s">
        <v>1071</v>
      </c>
      <c r="E1404" s="2" t="s">
        <v>362</v>
      </c>
      <c r="G1404" s="133">
        <v>29475.05</v>
      </c>
      <c r="H1404" s="7">
        <v>80663.19</v>
      </c>
      <c r="I1404" s="2" t="b">
        <v>1</v>
      </c>
      <c r="J1404" s="2" t="s">
        <v>2790</v>
      </c>
      <c r="K1404" s="8">
        <v>0.6346</v>
      </c>
      <c r="M1404" s="9">
        <v>29475.05</v>
      </c>
      <c r="N1404" s="10"/>
    </row>
    <row r="1405">
      <c r="B1405" s="2" t="s">
        <v>1282</v>
      </c>
      <c r="C1405" s="2" t="s">
        <v>13</v>
      </c>
      <c r="D1405" s="2" t="s">
        <v>1071</v>
      </c>
      <c r="E1405" s="2" t="s">
        <v>368</v>
      </c>
      <c r="G1405" s="133">
        <v>34965.14</v>
      </c>
      <c r="H1405" s="7">
        <v>75118.11</v>
      </c>
      <c r="I1405" s="2" t="b">
        <v>1</v>
      </c>
      <c r="J1405" s="2" t="s">
        <v>2791</v>
      </c>
      <c r="K1405" s="8">
        <v>0.5345</v>
      </c>
      <c r="M1405" s="9">
        <v>34965.14</v>
      </c>
      <c r="N1405" s="10"/>
    </row>
    <row r="1406">
      <c r="B1406" s="2" t="s">
        <v>1285</v>
      </c>
      <c r="C1406" s="2" t="s">
        <v>13</v>
      </c>
      <c r="D1406" s="2" t="s">
        <v>1071</v>
      </c>
      <c r="E1406" s="2" t="s">
        <v>372</v>
      </c>
      <c r="G1406" s="133">
        <v>27596.99</v>
      </c>
      <c r="H1406" s="7">
        <v>53060.59</v>
      </c>
      <c r="I1406" s="2" t="b">
        <v>1</v>
      </c>
      <c r="J1406" s="2" t="s">
        <v>2792</v>
      </c>
      <c r="K1406" s="8">
        <v>0.4799</v>
      </c>
      <c r="M1406" s="9">
        <v>27596.99</v>
      </c>
      <c r="N1406" s="10"/>
    </row>
    <row r="1407">
      <c r="B1407" s="2" t="s">
        <v>1290</v>
      </c>
      <c r="C1407" s="2" t="s">
        <v>13</v>
      </c>
      <c r="D1407" s="2" t="s">
        <v>1071</v>
      </c>
      <c r="E1407" s="2" t="s">
        <v>378</v>
      </c>
      <c r="G1407" s="133">
        <v>5017.21</v>
      </c>
      <c r="H1407" s="7">
        <v>22434.79</v>
      </c>
      <c r="I1407" s="2" t="b">
        <v>1</v>
      </c>
      <c r="J1407" s="2" t="s">
        <v>2793</v>
      </c>
      <c r="K1407" s="8">
        <v>0.7764</v>
      </c>
      <c r="M1407" s="9">
        <v>5017.21</v>
      </c>
      <c r="N1407" s="10"/>
    </row>
    <row r="1408">
      <c r="B1408" s="2" t="s">
        <v>1293</v>
      </c>
      <c r="C1408" s="2" t="s">
        <v>13</v>
      </c>
      <c r="D1408" s="2" t="s">
        <v>1071</v>
      </c>
      <c r="E1408" s="2" t="s">
        <v>382</v>
      </c>
      <c r="G1408" s="133">
        <v>10050.3</v>
      </c>
      <c r="H1408" s="7">
        <v>53060.59</v>
      </c>
      <c r="I1408" s="2" t="b">
        <v>1</v>
      </c>
      <c r="J1408" s="2" t="s">
        <v>2794</v>
      </c>
      <c r="K1408" s="8">
        <v>0.8106</v>
      </c>
      <c r="M1408" s="9">
        <v>10050.3</v>
      </c>
      <c r="N1408" s="10"/>
    </row>
    <row r="1409">
      <c r="B1409" s="2" t="s">
        <v>1295</v>
      </c>
      <c r="C1409" s="2" t="s">
        <v>13</v>
      </c>
      <c r="D1409" s="2" t="s">
        <v>1071</v>
      </c>
      <c r="E1409" s="2" t="s">
        <v>389</v>
      </c>
      <c r="G1409" s="133">
        <v>24614.35</v>
      </c>
      <c r="H1409" s="7">
        <v>117087.28</v>
      </c>
      <c r="I1409" s="2" t="b">
        <v>1</v>
      </c>
      <c r="J1409" s="2" t="s">
        <v>2795</v>
      </c>
      <c r="K1409" s="8">
        <v>0.7898</v>
      </c>
      <c r="M1409" s="9">
        <v>24614.35</v>
      </c>
      <c r="N1409" s="10"/>
    </row>
    <row r="1410">
      <c r="B1410" s="2" t="s">
        <v>1298</v>
      </c>
      <c r="C1410" s="2" t="s">
        <v>13</v>
      </c>
      <c r="D1410" s="2" t="s">
        <v>1071</v>
      </c>
      <c r="E1410" s="2" t="s">
        <v>395</v>
      </c>
      <c r="G1410" s="133">
        <v>1.0</v>
      </c>
      <c r="H1410" s="7">
        <v>495322.5</v>
      </c>
      <c r="I1410" s="2" t="b">
        <v>1</v>
      </c>
      <c r="J1410" s="2" t="s">
        <v>2796</v>
      </c>
      <c r="K1410" s="8">
        <v>1.0</v>
      </c>
      <c r="M1410" s="9">
        <v>1.0</v>
      </c>
      <c r="N1410" s="10"/>
    </row>
    <row r="1411">
      <c r="B1411" s="2" t="s">
        <v>1300</v>
      </c>
      <c r="C1411" s="2" t="s">
        <v>13</v>
      </c>
      <c r="D1411" s="2" t="s">
        <v>1071</v>
      </c>
      <c r="E1411" s="2" t="s">
        <v>399</v>
      </c>
      <c r="G1411" s="133">
        <v>1.0</v>
      </c>
      <c r="H1411" s="7">
        <v>146580.01</v>
      </c>
      <c r="I1411" s="2" t="b">
        <v>1</v>
      </c>
      <c r="J1411" s="2" t="s">
        <v>2797</v>
      </c>
      <c r="K1411" s="8">
        <v>1.0</v>
      </c>
      <c r="M1411" s="9">
        <v>1.0</v>
      </c>
      <c r="N1411" s="10"/>
    </row>
    <row r="1412">
      <c r="B1412" s="2" t="s">
        <v>1302</v>
      </c>
      <c r="C1412" s="2" t="s">
        <v>13</v>
      </c>
      <c r="D1412" s="2" t="s">
        <v>1071</v>
      </c>
      <c r="E1412" s="2" t="s">
        <v>402</v>
      </c>
      <c r="G1412" s="133">
        <v>22112.54</v>
      </c>
      <c r="H1412" s="7">
        <v>249426.05</v>
      </c>
      <c r="I1412" s="2" t="b">
        <v>1</v>
      </c>
      <c r="J1412" s="2" t="s">
        <v>2798</v>
      </c>
      <c r="K1412" s="8">
        <v>0.9113</v>
      </c>
      <c r="M1412" s="9">
        <v>22112.54</v>
      </c>
      <c r="N1412" s="10"/>
    </row>
    <row r="1413">
      <c r="B1413" s="2" t="s">
        <v>1305</v>
      </c>
      <c r="C1413" s="2" t="s">
        <v>13</v>
      </c>
      <c r="D1413" s="2" t="s">
        <v>1071</v>
      </c>
      <c r="E1413" s="2" t="s">
        <v>407</v>
      </c>
      <c r="G1413" s="133">
        <v>26448.32</v>
      </c>
      <c r="H1413" s="7">
        <v>167376.59</v>
      </c>
      <c r="I1413" s="2" t="b">
        <v>1</v>
      </c>
      <c r="J1413" s="2" t="s">
        <v>2799</v>
      </c>
      <c r="K1413" s="8">
        <v>0.842</v>
      </c>
      <c r="M1413" s="9">
        <v>26448.32</v>
      </c>
      <c r="N1413" s="10"/>
    </row>
    <row r="1414">
      <c r="B1414" s="2" t="s">
        <v>1307</v>
      </c>
      <c r="C1414" s="2" t="s">
        <v>13</v>
      </c>
      <c r="D1414" s="2" t="s">
        <v>1071</v>
      </c>
      <c r="E1414" s="2" t="s">
        <v>412</v>
      </c>
      <c r="G1414" s="133">
        <v>1.0</v>
      </c>
      <c r="H1414" s="7">
        <v>211362.5</v>
      </c>
      <c r="I1414" s="2" t="b">
        <v>1</v>
      </c>
      <c r="J1414" s="2" t="s">
        <v>2800</v>
      </c>
      <c r="K1414" s="8">
        <v>1.0</v>
      </c>
      <c r="M1414" s="9">
        <v>1.0</v>
      </c>
      <c r="N1414" s="10"/>
    </row>
    <row r="1415">
      <c r="B1415" s="2" t="s">
        <v>1309</v>
      </c>
      <c r="C1415" s="2" t="s">
        <v>13</v>
      </c>
      <c r="D1415" s="2" t="s">
        <v>1071</v>
      </c>
      <c r="E1415" s="2" t="s">
        <v>416</v>
      </c>
      <c r="G1415" s="133">
        <v>39949.59</v>
      </c>
      <c r="H1415" s="7">
        <v>176198.08</v>
      </c>
      <c r="I1415" s="2" t="b">
        <v>1</v>
      </c>
      <c r="J1415" s="2" t="s">
        <v>2801</v>
      </c>
      <c r="K1415" s="8">
        <v>0.7733</v>
      </c>
      <c r="M1415" s="9">
        <v>39949.59</v>
      </c>
      <c r="N1415" s="10"/>
    </row>
    <row r="1416">
      <c r="B1416" s="2" t="s">
        <v>1311</v>
      </c>
      <c r="C1416" s="2" t="s">
        <v>13</v>
      </c>
      <c r="D1416" s="2" t="s">
        <v>1071</v>
      </c>
      <c r="E1416" s="2" t="s">
        <v>419</v>
      </c>
      <c r="G1416" s="133">
        <v>1.0</v>
      </c>
      <c r="H1416" s="7">
        <v>292656.16</v>
      </c>
      <c r="I1416" s="2" t="b">
        <v>1</v>
      </c>
      <c r="J1416" s="2" t="s">
        <v>2802</v>
      </c>
      <c r="K1416" s="8">
        <v>1.0</v>
      </c>
      <c r="M1416" s="9">
        <v>1.0</v>
      </c>
      <c r="N1416" s="10"/>
    </row>
    <row r="1417">
      <c r="B1417" s="2" t="s">
        <v>1313</v>
      </c>
      <c r="C1417" s="2" t="s">
        <v>13</v>
      </c>
      <c r="D1417" s="2" t="s">
        <v>1071</v>
      </c>
      <c r="E1417" s="2" t="s">
        <v>423</v>
      </c>
      <c r="G1417" s="133">
        <v>7292.37</v>
      </c>
      <c r="H1417" s="7">
        <v>263290.02</v>
      </c>
      <c r="I1417" s="2" t="b">
        <v>1</v>
      </c>
      <c r="J1417" s="2" t="s">
        <v>2803</v>
      </c>
      <c r="K1417" s="8">
        <v>0.9723</v>
      </c>
      <c r="M1417" s="9">
        <v>7292.37</v>
      </c>
      <c r="N1417" s="10"/>
    </row>
    <row r="1418">
      <c r="B1418" s="2" t="s">
        <v>1315</v>
      </c>
      <c r="C1418" s="2" t="s">
        <v>13</v>
      </c>
      <c r="D1418" s="2" t="s">
        <v>1071</v>
      </c>
      <c r="E1418" s="2" t="s">
        <v>427</v>
      </c>
      <c r="G1418" s="133">
        <v>7292.37</v>
      </c>
      <c r="H1418" s="7">
        <v>1073450.26</v>
      </c>
      <c r="I1418" s="2" t="b">
        <v>1</v>
      </c>
      <c r="J1418" s="2" t="s">
        <v>2804</v>
      </c>
      <c r="K1418" s="8">
        <v>0.9932</v>
      </c>
      <c r="M1418" s="9">
        <v>7292.37</v>
      </c>
      <c r="N1418" s="10"/>
    </row>
    <row r="1419">
      <c r="B1419" s="2" t="s">
        <v>1317</v>
      </c>
      <c r="C1419" s="2" t="s">
        <v>13</v>
      </c>
      <c r="D1419" s="2" t="s">
        <v>1071</v>
      </c>
      <c r="E1419" s="2" t="s">
        <v>431</v>
      </c>
      <c r="G1419" s="133">
        <v>93418.95</v>
      </c>
      <c r="H1419" s="7">
        <v>1073450.26</v>
      </c>
      <c r="I1419" s="2" t="b">
        <v>1</v>
      </c>
      <c r="J1419" s="2" t="s">
        <v>2805</v>
      </c>
      <c r="K1419" s="8">
        <v>0.913</v>
      </c>
      <c r="M1419" s="9">
        <v>93418.95</v>
      </c>
      <c r="N1419" s="10"/>
    </row>
    <row r="1420">
      <c r="B1420" s="2" t="s">
        <v>1319</v>
      </c>
      <c r="C1420" s="2" t="s">
        <v>13</v>
      </c>
      <c r="D1420" s="2" t="s">
        <v>1071</v>
      </c>
      <c r="E1420" s="2" t="s">
        <v>434</v>
      </c>
      <c r="G1420" s="133">
        <v>1.0</v>
      </c>
      <c r="H1420" s="7">
        <v>56463.6</v>
      </c>
      <c r="I1420" s="2" t="b">
        <v>1</v>
      </c>
      <c r="J1420" s="2" t="s">
        <v>1265</v>
      </c>
      <c r="K1420" s="8">
        <v>1.0</v>
      </c>
      <c r="M1420" s="9">
        <v>1.0</v>
      </c>
      <c r="N1420" s="10"/>
    </row>
    <row r="1421">
      <c r="B1421" s="2" t="s">
        <v>1321</v>
      </c>
      <c r="C1421" s="2" t="s">
        <v>13</v>
      </c>
      <c r="D1421" s="2" t="s">
        <v>1071</v>
      </c>
      <c r="E1421" s="2" t="s">
        <v>437</v>
      </c>
      <c r="G1421" s="133">
        <v>36036.1</v>
      </c>
      <c r="H1421" s="7">
        <v>122381.69</v>
      </c>
      <c r="I1421" s="2" t="b">
        <v>1</v>
      </c>
      <c r="J1421" s="2" t="s">
        <v>2806</v>
      </c>
      <c r="K1421" s="8">
        <v>0.7055</v>
      </c>
      <c r="M1421" s="9">
        <v>36036.1</v>
      </c>
      <c r="N1421" s="10"/>
    </row>
    <row r="1422">
      <c r="B1422" s="2" t="s">
        <v>1326</v>
      </c>
      <c r="C1422" s="2" t="s">
        <v>13</v>
      </c>
      <c r="D1422" s="2" t="s">
        <v>1071</v>
      </c>
      <c r="E1422" s="2" t="s">
        <v>446</v>
      </c>
      <c r="G1422" s="133">
        <v>39539.68</v>
      </c>
      <c r="H1422" s="7">
        <v>242493.44</v>
      </c>
      <c r="I1422" s="2" t="b">
        <v>1</v>
      </c>
      <c r="J1422" s="2" t="s">
        <v>2807</v>
      </c>
      <c r="K1422" s="8">
        <v>0.8369</v>
      </c>
      <c r="M1422" s="9">
        <v>39539.68</v>
      </c>
      <c r="N1422" s="10"/>
    </row>
    <row r="1423">
      <c r="B1423" s="2" t="s">
        <v>1328</v>
      </c>
      <c r="C1423" s="2" t="s">
        <v>13</v>
      </c>
      <c r="D1423" s="2" t="s">
        <v>1071</v>
      </c>
      <c r="E1423" s="2" t="s">
        <v>449</v>
      </c>
      <c r="G1423" s="133">
        <v>27354.41</v>
      </c>
      <c r="H1423" s="7">
        <v>161578.31</v>
      </c>
      <c r="I1423" s="2" t="b">
        <v>1</v>
      </c>
      <c r="J1423" s="2" t="s">
        <v>2808</v>
      </c>
      <c r="K1423" s="8">
        <v>0.8307</v>
      </c>
      <c r="M1423" s="9">
        <v>27354.41</v>
      </c>
      <c r="N1423" s="10"/>
    </row>
    <row r="1424">
      <c r="B1424" s="2" t="s">
        <v>1330</v>
      </c>
      <c r="C1424" s="2" t="s">
        <v>13</v>
      </c>
      <c r="D1424" s="2" t="s">
        <v>1071</v>
      </c>
      <c r="E1424" s="2" t="s">
        <v>453</v>
      </c>
      <c r="G1424" s="133">
        <v>1.0</v>
      </c>
      <c r="H1424" s="7">
        <v>312822.27</v>
      </c>
      <c r="I1424" s="2" t="b">
        <v>1</v>
      </c>
      <c r="J1424" s="2" t="s">
        <v>2809</v>
      </c>
      <c r="K1424" s="8">
        <v>1.0</v>
      </c>
      <c r="M1424" s="9">
        <v>1.0</v>
      </c>
      <c r="N1424" s="10"/>
    </row>
    <row r="1425">
      <c r="B1425" s="2" t="s">
        <v>1332</v>
      </c>
      <c r="C1425" s="2" t="s">
        <v>13</v>
      </c>
      <c r="D1425" s="2" t="s">
        <v>1071</v>
      </c>
      <c r="E1425" s="2" t="s">
        <v>457</v>
      </c>
      <c r="G1425" s="133">
        <v>32749.12</v>
      </c>
      <c r="H1425" s="7">
        <v>73478.64</v>
      </c>
      <c r="I1425" s="2" t="b">
        <v>1</v>
      </c>
      <c r="J1425" s="2" t="s">
        <v>2810</v>
      </c>
      <c r="K1425" s="8">
        <v>0.5543</v>
      </c>
      <c r="M1425" s="9">
        <v>32749.12</v>
      </c>
      <c r="N1425" s="10"/>
    </row>
    <row r="1426">
      <c r="B1426" s="2" t="s">
        <v>1336</v>
      </c>
      <c r="C1426" s="2" t="s">
        <v>13</v>
      </c>
      <c r="D1426" s="2" t="s">
        <v>1071</v>
      </c>
      <c r="E1426" s="2" t="s">
        <v>463</v>
      </c>
      <c r="G1426" s="133">
        <v>1.0</v>
      </c>
      <c r="H1426" s="7">
        <v>186155.17</v>
      </c>
      <c r="I1426" s="2" t="b">
        <v>1</v>
      </c>
      <c r="J1426" s="2" t="s">
        <v>2811</v>
      </c>
      <c r="K1426" s="8">
        <v>1.0</v>
      </c>
      <c r="M1426" s="9">
        <v>1.0</v>
      </c>
      <c r="N1426" s="10"/>
    </row>
    <row r="1427">
      <c r="B1427" s="2" t="s">
        <v>1340</v>
      </c>
      <c r="C1427" s="2" t="s">
        <v>13</v>
      </c>
      <c r="D1427" s="2" t="s">
        <v>1071</v>
      </c>
      <c r="E1427" s="2" t="s">
        <v>472</v>
      </c>
      <c r="G1427" s="133">
        <v>1.0</v>
      </c>
      <c r="H1427" s="7">
        <v>173173.61</v>
      </c>
      <c r="I1427" s="2" t="b">
        <v>1</v>
      </c>
      <c r="J1427" s="2" t="s">
        <v>2812</v>
      </c>
      <c r="K1427" s="8">
        <v>1.0</v>
      </c>
      <c r="M1427" s="9">
        <v>1.0</v>
      </c>
      <c r="N1427" s="10"/>
    </row>
    <row r="1428">
      <c r="B1428" s="2" t="s">
        <v>1342</v>
      </c>
      <c r="C1428" s="2" t="s">
        <v>13</v>
      </c>
      <c r="D1428" s="2" t="s">
        <v>1071</v>
      </c>
      <c r="E1428" s="2" t="s">
        <v>476</v>
      </c>
      <c r="G1428" s="133">
        <v>1.0</v>
      </c>
      <c r="H1428" s="7">
        <v>106374.38</v>
      </c>
      <c r="I1428" s="2" t="b">
        <v>1</v>
      </c>
      <c r="J1428" s="2" t="s">
        <v>2813</v>
      </c>
      <c r="K1428" s="8">
        <v>1.0</v>
      </c>
      <c r="M1428" s="9">
        <v>1.0</v>
      </c>
      <c r="N1428" s="10"/>
    </row>
    <row r="1429">
      <c r="B1429" s="2" t="s">
        <v>1344</v>
      </c>
      <c r="C1429" s="2" t="s">
        <v>13</v>
      </c>
      <c r="D1429" s="2" t="s">
        <v>1071</v>
      </c>
      <c r="E1429" s="2" t="s">
        <v>477</v>
      </c>
      <c r="G1429" s="133">
        <v>68532.94</v>
      </c>
      <c r="H1429" s="7">
        <v>283759.97</v>
      </c>
      <c r="I1429" s="2" t="b">
        <v>1</v>
      </c>
      <c r="J1429" s="2" t="s">
        <v>2814</v>
      </c>
      <c r="K1429" s="8">
        <v>0.7585</v>
      </c>
      <c r="M1429" s="9">
        <v>68532.94</v>
      </c>
      <c r="N1429" s="10"/>
    </row>
    <row r="1430">
      <c r="B1430" s="2" t="s">
        <v>1347</v>
      </c>
      <c r="C1430" s="2" t="s">
        <v>13</v>
      </c>
      <c r="D1430" s="2" t="s">
        <v>1071</v>
      </c>
      <c r="E1430" s="2" t="s">
        <v>485</v>
      </c>
      <c r="G1430" s="133">
        <v>42252.44</v>
      </c>
      <c r="H1430" s="7">
        <v>540946.61</v>
      </c>
      <c r="I1430" s="2" t="b">
        <v>1</v>
      </c>
      <c r="J1430" s="2" t="s">
        <v>2815</v>
      </c>
      <c r="K1430" s="8">
        <v>0.9219</v>
      </c>
      <c r="M1430" s="9">
        <v>42252.44</v>
      </c>
      <c r="N1430" s="10"/>
    </row>
    <row r="1431">
      <c r="B1431" s="2" t="s">
        <v>1349</v>
      </c>
      <c r="C1431" s="2" t="s">
        <v>13</v>
      </c>
      <c r="D1431" s="2" t="s">
        <v>1071</v>
      </c>
      <c r="E1431" s="2" t="s">
        <v>490</v>
      </c>
      <c r="G1431" s="133">
        <v>85300.52</v>
      </c>
      <c r="H1431" s="7">
        <v>3113723.2</v>
      </c>
      <c r="I1431" s="2" t="b">
        <v>1</v>
      </c>
      <c r="J1431" s="2" t="s">
        <v>2816</v>
      </c>
      <c r="K1431" s="8">
        <v>0.9726</v>
      </c>
      <c r="M1431" s="9">
        <v>85300.52</v>
      </c>
      <c r="N1431" s="10"/>
    </row>
    <row r="1432">
      <c r="B1432" s="2" t="s">
        <v>1351</v>
      </c>
      <c r="C1432" s="2" t="s">
        <v>13</v>
      </c>
      <c r="D1432" s="2" t="s">
        <v>1071</v>
      </c>
      <c r="E1432" s="2" t="s">
        <v>483</v>
      </c>
      <c r="G1432" s="133">
        <v>142808.32</v>
      </c>
      <c r="H1432" s="7">
        <v>322274.23</v>
      </c>
      <c r="I1432" s="2" t="b">
        <v>1</v>
      </c>
      <c r="J1432" s="2" t="s">
        <v>2817</v>
      </c>
      <c r="K1432" s="8">
        <v>0.5569</v>
      </c>
      <c r="M1432" s="9">
        <v>142808.32</v>
      </c>
      <c r="N1432" s="10"/>
    </row>
    <row r="1433">
      <c r="B1433" s="2" t="s">
        <v>1353</v>
      </c>
      <c r="C1433" s="2" t="s">
        <v>13</v>
      </c>
      <c r="D1433" s="2" t="s">
        <v>1071</v>
      </c>
      <c r="E1433" s="2" t="s">
        <v>489</v>
      </c>
      <c r="G1433" s="133">
        <v>85496.64</v>
      </c>
      <c r="H1433" s="7">
        <v>489020.35</v>
      </c>
      <c r="I1433" s="2" t="b">
        <v>1</v>
      </c>
      <c r="J1433" s="2" t="s">
        <v>2818</v>
      </c>
      <c r="K1433" s="8">
        <v>0.8252</v>
      </c>
      <c r="M1433" s="9">
        <v>85496.64</v>
      </c>
      <c r="N1433" s="10"/>
    </row>
    <row r="1434">
      <c r="B1434" s="2" t="s">
        <v>1355</v>
      </c>
      <c r="C1434" s="2" t="s">
        <v>13</v>
      </c>
      <c r="D1434" s="2" t="s">
        <v>1071</v>
      </c>
      <c r="E1434" s="2" t="s">
        <v>502</v>
      </c>
      <c r="G1434" s="133">
        <v>1.0</v>
      </c>
      <c r="H1434" s="7">
        <v>152251.69</v>
      </c>
      <c r="I1434" s="2" t="b">
        <v>1</v>
      </c>
      <c r="J1434" s="2" t="s">
        <v>1127</v>
      </c>
      <c r="K1434" s="8">
        <v>1.0</v>
      </c>
      <c r="M1434" s="9">
        <v>1.0</v>
      </c>
      <c r="N1434" s="10"/>
    </row>
    <row r="1435">
      <c r="B1435" s="2" t="s">
        <v>1357</v>
      </c>
      <c r="C1435" s="2" t="s">
        <v>13</v>
      </c>
      <c r="D1435" s="2" t="s">
        <v>1071</v>
      </c>
      <c r="E1435" s="2" t="s">
        <v>493</v>
      </c>
      <c r="G1435" s="133">
        <v>37550.68</v>
      </c>
      <c r="H1435" s="7">
        <v>704164.39</v>
      </c>
      <c r="I1435" s="2" t="b">
        <v>1</v>
      </c>
      <c r="J1435" s="2" t="s">
        <v>2819</v>
      </c>
      <c r="K1435" s="8">
        <v>0.9467</v>
      </c>
      <c r="M1435" s="9">
        <v>37550.68</v>
      </c>
      <c r="N1435" s="10"/>
    </row>
    <row r="1436">
      <c r="B1436" s="2" t="s">
        <v>1359</v>
      </c>
      <c r="C1436" s="2" t="s">
        <v>13</v>
      </c>
      <c r="D1436" s="2" t="s">
        <v>1071</v>
      </c>
      <c r="E1436" s="2" t="s">
        <v>510</v>
      </c>
      <c r="G1436" s="133">
        <v>163596.36</v>
      </c>
      <c r="H1436" s="7">
        <v>1088321.96</v>
      </c>
      <c r="I1436" s="2" t="b">
        <v>1</v>
      </c>
      <c r="J1436" s="2" t="s">
        <v>2820</v>
      </c>
      <c r="K1436" s="8">
        <v>0.8497</v>
      </c>
      <c r="M1436" s="9">
        <v>163596.36</v>
      </c>
      <c r="N1436" s="10"/>
    </row>
    <row r="1437">
      <c r="B1437" s="2" t="s">
        <v>1361</v>
      </c>
      <c r="C1437" s="2" t="s">
        <v>13</v>
      </c>
      <c r="D1437" s="2" t="s">
        <v>1071</v>
      </c>
      <c r="E1437" s="2" t="s">
        <v>497</v>
      </c>
      <c r="G1437" s="133">
        <v>1.0</v>
      </c>
      <c r="H1437" s="7">
        <v>506035.39</v>
      </c>
      <c r="I1437" s="2" t="b">
        <v>1</v>
      </c>
      <c r="J1437" s="2" t="s">
        <v>2821</v>
      </c>
      <c r="K1437" s="8">
        <v>1.0</v>
      </c>
      <c r="M1437" s="9">
        <v>1.0</v>
      </c>
      <c r="N1437" s="10"/>
    </row>
    <row r="1438">
      <c r="B1438" s="2" t="s">
        <v>1366</v>
      </c>
      <c r="C1438" s="2" t="s">
        <v>13</v>
      </c>
      <c r="D1438" s="2" t="s">
        <v>1071</v>
      </c>
      <c r="E1438" s="2" t="s">
        <v>522</v>
      </c>
      <c r="G1438" s="133">
        <v>1.0</v>
      </c>
      <c r="H1438" s="7">
        <v>617577.59</v>
      </c>
      <c r="I1438" s="2" t="b">
        <v>1</v>
      </c>
      <c r="J1438" s="2" t="s">
        <v>2822</v>
      </c>
      <c r="K1438" s="8">
        <v>1.0</v>
      </c>
      <c r="M1438" s="9">
        <v>1.0</v>
      </c>
      <c r="N1438" s="10"/>
    </row>
    <row r="1439">
      <c r="B1439" s="2" t="s">
        <v>1368</v>
      </c>
      <c r="C1439" s="2" t="s">
        <v>13</v>
      </c>
      <c r="D1439" s="2" t="s">
        <v>1071</v>
      </c>
      <c r="E1439" s="2" t="s">
        <v>504</v>
      </c>
      <c r="G1439" s="133">
        <v>132129.56</v>
      </c>
      <c r="H1439" s="7">
        <v>844694.19</v>
      </c>
      <c r="I1439" s="2" t="b">
        <v>1</v>
      </c>
      <c r="J1439" s="2" t="s">
        <v>2823</v>
      </c>
      <c r="K1439" s="8">
        <v>0.8436</v>
      </c>
      <c r="M1439" s="9">
        <v>132129.56</v>
      </c>
      <c r="N1439" s="10"/>
    </row>
    <row r="1440">
      <c r="B1440" s="2" t="s">
        <v>1370</v>
      </c>
      <c r="C1440" s="2" t="s">
        <v>13</v>
      </c>
      <c r="D1440" s="2" t="s">
        <v>1071</v>
      </c>
      <c r="E1440" s="2" t="s">
        <v>530</v>
      </c>
      <c r="G1440" s="133">
        <v>1.0</v>
      </c>
      <c r="H1440" s="7">
        <v>1088321.96</v>
      </c>
      <c r="I1440" s="2" t="b">
        <v>1</v>
      </c>
      <c r="J1440" s="2" t="s">
        <v>2824</v>
      </c>
      <c r="K1440" s="8">
        <v>1.0</v>
      </c>
      <c r="M1440" s="9">
        <v>1.0</v>
      </c>
      <c r="N1440" s="10"/>
    </row>
    <row r="1441">
      <c r="B1441" s="2" t="s">
        <v>1372</v>
      </c>
      <c r="C1441" s="2" t="s">
        <v>13</v>
      </c>
      <c r="D1441" s="2" t="s">
        <v>1071</v>
      </c>
      <c r="E1441" s="2" t="s">
        <v>535</v>
      </c>
      <c r="G1441" s="133">
        <v>232727.28</v>
      </c>
      <c r="H1441" s="7">
        <v>773609.56</v>
      </c>
      <c r="I1441" s="2" t="b">
        <v>1</v>
      </c>
      <c r="J1441" s="2" t="s">
        <v>2825</v>
      </c>
      <c r="K1441" s="8">
        <v>0.6992</v>
      </c>
      <c r="M1441" s="9">
        <v>232727.28</v>
      </c>
      <c r="N1441" s="10"/>
    </row>
    <row r="1442">
      <c r="B1442" s="2" t="s">
        <v>1374</v>
      </c>
      <c r="C1442" s="2" t="s">
        <v>13</v>
      </c>
      <c r="D1442" s="2" t="s">
        <v>1071</v>
      </c>
      <c r="E1442" s="2" t="s">
        <v>539</v>
      </c>
      <c r="G1442" s="133">
        <v>113279.78</v>
      </c>
      <c r="H1442" s="7">
        <v>272490.04</v>
      </c>
      <c r="I1442" s="2" t="b">
        <v>1</v>
      </c>
      <c r="J1442" s="2" t="s">
        <v>2826</v>
      </c>
      <c r="K1442" s="8">
        <v>0.5843</v>
      </c>
      <c r="M1442" s="9">
        <v>113279.78</v>
      </c>
      <c r="N1442" s="10"/>
    </row>
    <row r="1443">
      <c r="B1443" s="2" t="s">
        <v>1376</v>
      </c>
      <c r="C1443" s="2" t="s">
        <v>13</v>
      </c>
      <c r="D1443" s="2" t="s">
        <v>1071</v>
      </c>
      <c r="E1443" s="2" t="s">
        <v>544</v>
      </c>
      <c r="G1443" s="133">
        <v>1.0</v>
      </c>
      <c r="H1443" s="7">
        <v>231528.61</v>
      </c>
      <c r="I1443" s="2" t="b">
        <v>1</v>
      </c>
      <c r="J1443" s="2" t="s">
        <v>2827</v>
      </c>
      <c r="K1443" s="8">
        <v>1.0</v>
      </c>
      <c r="M1443" s="9">
        <v>1.0</v>
      </c>
      <c r="N1443" s="10"/>
    </row>
    <row r="1444">
      <c r="B1444" s="2" t="s">
        <v>1378</v>
      </c>
      <c r="C1444" s="2" t="s">
        <v>13</v>
      </c>
      <c r="D1444" s="2" t="s">
        <v>1071</v>
      </c>
      <c r="E1444" s="2" t="s">
        <v>548</v>
      </c>
      <c r="G1444" s="133">
        <v>1.0</v>
      </c>
      <c r="H1444" s="7">
        <v>426128.0</v>
      </c>
      <c r="I1444" s="2" t="b">
        <v>1</v>
      </c>
      <c r="J1444" s="2" t="s">
        <v>2828</v>
      </c>
      <c r="K1444" s="8">
        <v>1.0</v>
      </c>
      <c r="M1444" s="9">
        <v>1.0</v>
      </c>
      <c r="N1444" s="10"/>
    </row>
    <row r="1445">
      <c r="B1445" s="2" t="s">
        <v>1382</v>
      </c>
      <c r="C1445" s="2" t="s">
        <v>13</v>
      </c>
      <c r="D1445" s="2" t="s">
        <v>1071</v>
      </c>
      <c r="E1445" s="2" t="s">
        <v>558</v>
      </c>
      <c r="G1445" s="133">
        <v>1.0</v>
      </c>
      <c r="H1445" s="7">
        <v>727732.25</v>
      </c>
      <c r="I1445" s="2" t="b">
        <v>1</v>
      </c>
      <c r="J1445" s="2" t="s">
        <v>2829</v>
      </c>
      <c r="K1445" s="8">
        <v>1.0</v>
      </c>
      <c r="M1445" s="9">
        <v>1.0</v>
      </c>
      <c r="N1445" s="10"/>
    </row>
    <row r="1446">
      <c r="B1446" s="2" t="s">
        <v>1388</v>
      </c>
      <c r="C1446" s="2" t="s">
        <v>13</v>
      </c>
      <c r="D1446" s="2" t="s">
        <v>1071</v>
      </c>
      <c r="E1446" s="2" t="s">
        <v>570</v>
      </c>
      <c r="G1446" s="133">
        <v>1.0</v>
      </c>
      <c r="H1446" s="7">
        <v>620728.66</v>
      </c>
      <c r="I1446" s="2" t="b">
        <v>1</v>
      </c>
      <c r="J1446" s="2" t="s">
        <v>2830</v>
      </c>
      <c r="K1446" s="8">
        <v>1.0</v>
      </c>
      <c r="M1446" s="9">
        <v>1.0</v>
      </c>
      <c r="N1446" s="10"/>
    </row>
    <row r="1447">
      <c r="B1447" s="2" t="s">
        <v>1390</v>
      </c>
      <c r="C1447" s="2" t="s">
        <v>13</v>
      </c>
      <c r="D1447" s="2" t="s">
        <v>1071</v>
      </c>
      <c r="E1447" s="2" t="s">
        <v>513</v>
      </c>
      <c r="G1447" s="133">
        <v>19586.9</v>
      </c>
      <c r="H1447" s="7">
        <v>790751.2</v>
      </c>
      <c r="I1447" s="2" t="b">
        <v>1</v>
      </c>
      <c r="J1447" s="2" t="s">
        <v>2831</v>
      </c>
      <c r="K1447" s="8">
        <v>0.9752</v>
      </c>
      <c r="M1447" s="9">
        <v>19586.9</v>
      </c>
      <c r="N1447" s="10"/>
    </row>
    <row r="1448">
      <c r="B1448" s="2" t="s">
        <v>1392</v>
      </c>
      <c r="C1448" s="2" t="s">
        <v>13</v>
      </c>
      <c r="D1448" s="2" t="s">
        <v>1071</v>
      </c>
      <c r="E1448" s="2" t="s">
        <v>518</v>
      </c>
      <c r="G1448" s="133">
        <v>34132.37</v>
      </c>
      <c r="H1448" s="7">
        <v>338154.93</v>
      </c>
      <c r="I1448" s="2" t="b">
        <v>1</v>
      </c>
      <c r="J1448" s="2" t="s">
        <v>2832</v>
      </c>
      <c r="K1448" s="8">
        <v>0.8991</v>
      </c>
      <c r="M1448" s="9">
        <v>34132.37</v>
      </c>
      <c r="N1448" s="10"/>
    </row>
    <row r="1449">
      <c r="B1449" s="2" t="s">
        <v>1394</v>
      </c>
      <c r="C1449" s="2" t="s">
        <v>13</v>
      </c>
      <c r="D1449" s="2" t="s">
        <v>1071</v>
      </c>
      <c r="E1449" s="2" t="s">
        <v>582</v>
      </c>
      <c r="G1449" s="133">
        <v>99444.96</v>
      </c>
      <c r="H1449" s="7">
        <v>338154.93</v>
      </c>
      <c r="I1449" s="2" t="b">
        <v>1</v>
      </c>
      <c r="J1449" s="2" t="s">
        <v>2833</v>
      </c>
      <c r="K1449" s="8">
        <v>0.7059</v>
      </c>
      <c r="M1449" s="9">
        <v>99444.96</v>
      </c>
      <c r="N1449" s="10"/>
    </row>
    <row r="1450">
      <c r="B1450" s="2" t="s">
        <v>1396</v>
      </c>
      <c r="C1450" s="2" t="s">
        <v>13</v>
      </c>
      <c r="D1450" s="2" t="s">
        <v>1071</v>
      </c>
      <c r="E1450" s="2" t="s">
        <v>587</v>
      </c>
      <c r="G1450" s="133">
        <v>1.0</v>
      </c>
      <c r="H1450" s="7">
        <v>19478.68</v>
      </c>
      <c r="I1450" s="2" t="b">
        <v>1</v>
      </c>
      <c r="J1450" s="2" t="s">
        <v>1329</v>
      </c>
      <c r="K1450" s="8">
        <v>0.9999</v>
      </c>
      <c r="M1450" s="9">
        <v>1.0</v>
      </c>
      <c r="N1450" s="10"/>
    </row>
    <row r="1451">
      <c r="B1451" s="2" t="s">
        <v>1398</v>
      </c>
      <c r="C1451" s="2" t="s">
        <v>13</v>
      </c>
      <c r="D1451" s="2" t="s">
        <v>1071</v>
      </c>
      <c r="E1451" s="2" t="s">
        <v>591</v>
      </c>
      <c r="G1451" s="133">
        <v>1.0</v>
      </c>
      <c r="H1451" s="7">
        <v>757389.56</v>
      </c>
      <c r="I1451" s="2" t="b">
        <v>1</v>
      </c>
      <c r="J1451" s="2" t="s">
        <v>2834</v>
      </c>
      <c r="K1451" s="8">
        <v>1.0</v>
      </c>
      <c r="M1451" s="9">
        <v>1.0</v>
      </c>
      <c r="N1451" s="10"/>
    </row>
    <row r="1452">
      <c r="B1452" s="2" t="s">
        <v>1400</v>
      </c>
      <c r="C1452" s="2" t="s">
        <v>13</v>
      </c>
      <c r="D1452" s="2" t="s">
        <v>1071</v>
      </c>
      <c r="E1452" s="2" t="s">
        <v>523</v>
      </c>
      <c r="G1452" s="133">
        <v>76400.49</v>
      </c>
      <c r="H1452" s="7">
        <v>475048.78</v>
      </c>
      <c r="I1452" s="2" t="b">
        <v>1</v>
      </c>
      <c r="J1452" s="2" t="s">
        <v>2835</v>
      </c>
      <c r="K1452" s="8">
        <v>0.8392</v>
      </c>
      <c r="M1452" s="9">
        <v>76400.49</v>
      </c>
      <c r="N1452" s="10"/>
    </row>
    <row r="1453">
      <c r="B1453" s="2" t="s">
        <v>1402</v>
      </c>
      <c r="C1453" s="2" t="s">
        <v>13</v>
      </c>
      <c r="D1453" s="2" t="s">
        <v>1071</v>
      </c>
      <c r="E1453" s="2" t="s">
        <v>528</v>
      </c>
      <c r="G1453" s="133">
        <v>80495.12</v>
      </c>
      <c r="H1453" s="7">
        <v>1550370.19</v>
      </c>
      <c r="I1453" s="2" t="b">
        <v>1</v>
      </c>
      <c r="J1453" s="2" t="s">
        <v>2836</v>
      </c>
      <c r="K1453" s="8">
        <v>0.9481</v>
      </c>
      <c r="M1453" s="9">
        <v>80495.12</v>
      </c>
      <c r="N1453" s="10"/>
    </row>
    <row r="1454">
      <c r="B1454" s="2" t="s">
        <v>1404</v>
      </c>
      <c r="C1454" s="2" t="s">
        <v>13</v>
      </c>
      <c r="D1454" s="2" t="s">
        <v>1071</v>
      </c>
      <c r="E1454" s="2" t="s">
        <v>534</v>
      </c>
      <c r="G1454" s="133">
        <v>80723.19</v>
      </c>
      <c r="H1454" s="7">
        <v>322274.23</v>
      </c>
      <c r="I1454" s="2" t="b">
        <v>1</v>
      </c>
      <c r="J1454" s="2" t="s">
        <v>2837</v>
      </c>
      <c r="K1454" s="8">
        <v>0.7495</v>
      </c>
      <c r="M1454" s="9">
        <v>80723.19</v>
      </c>
      <c r="N1454" s="10"/>
    </row>
    <row r="1455">
      <c r="B1455" s="2" t="s">
        <v>1406</v>
      </c>
      <c r="C1455" s="2" t="s">
        <v>13</v>
      </c>
      <c r="D1455" s="2" t="s">
        <v>1071</v>
      </c>
      <c r="E1455" s="2" t="s">
        <v>540</v>
      </c>
      <c r="G1455" s="133">
        <v>109496.64</v>
      </c>
      <c r="H1455" s="7">
        <v>357817.18</v>
      </c>
      <c r="I1455" s="2" t="b">
        <v>1</v>
      </c>
      <c r="J1455" s="2" t="s">
        <v>2838</v>
      </c>
      <c r="K1455" s="8">
        <v>0.694</v>
      </c>
      <c r="M1455" s="9">
        <v>109496.64</v>
      </c>
      <c r="N1455" s="10"/>
    </row>
    <row r="1456">
      <c r="B1456" s="2" t="s">
        <v>1408</v>
      </c>
      <c r="C1456" s="2" t="s">
        <v>13</v>
      </c>
      <c r="D1456" s="2" t="s">
        <v>1071</v>
      </c>
      <c r="E1456" s="2" t="s">
        <v>546</v>
      </c>
      <c r="G1456" s="133">
        <v>103158.03</v>
      </c>
      <c r="H1456" s="7">
        <v>322274.23</v>
      </c>
      <c r="I1456" s="2" t="b">
        <v>1</v>
      </c>
      <c r="J1456" s="2" t="s">
        <v>2839</v>
      </c>
      <c r="K1456" s="8">
        <v>0.6799</v>
      </c>
      <c r="M1456" s="9">
        <v>103158.03</v>
      </c>
      <c r="N1456" s="10"/>
    </row>
    <row r="1457">
      <c r="B1457" s="2" t="s">
        <v>1411</v>
      </c>
      <c r="C1457" s="2" t="s">
        <v>13</v>
      </c>
      <c r="D1457" s="2" t="s">
        <v>1071</v>
      </c>
      <c r="E1457" s="2" t="s">
        <v>615</v>
      </c>
      <c r="G1457" s="133">
        <v>26609.41</v>
      </c>
      <c r="H1457" s="7">
        <v>1149953.38</v>
      </c>
      <c r="I1457" s="2" t="b">
        <v>1</v>
      </c>
      <c r="J1457" s="2" t="s">
        <v>2840</v>
      </c>
      <c r="K1457" s="8">
        <v>0.9769</v>
      </c>
      <c r="M1457" s="9">
        <v>26609.41</v>
      </c>
      <c r="N1457" s="10"/>
    </row>
    <row r="1458">
      <c r="B1458" s="2" t="s">
        <v>1413</v>
      </c>
      <c r="C1458" s="2" t="s">
        <v>13</v>
      </c>
      <c r="D1458" s="2" t="s">
        <v>1071</v>
      </c>
      <c r="E1458" s="2" t="s">
        <v>557</v>
      </c>
      <c r="G1458" s="133">
        <v>98047.35</v>
      </c>
      <c r="H1458" s="7">
        <v>1142391.56</v>
      </c>
      <c r="I1458" s="2" t="b">
        <v>1</v>
      </c>
      <c r="J1458" s="2" t="s">
        <v>2841</v>
      </c>
      <c r="K1458" s="8">
        <v>0.9142</v>
      </c>
      <c r="M1458" s="9">
        <v>98047.35</v>
      </c>
      <c r="N1458" s="10"/>
    </row>
    <row r="1459">
      <c r="B1459" s="2" t="s">
        <v>1415</v>
      </c>
      <c r="C1459" s="2" t="s">
        <v>13</v>
      </c>
      <c r="D1459" s="2" t="s">
        <v>1071</v>
      </c>
      <c r="E1459" s="2" t="s">
        <v>625</v>
      </c>
      <c r="G1459" s="133">
        <v>83647.44</v>
      </c>
      <c r="H1459" s="7">
        <v>743612.95</v>
      </c>
      <c r="I1459" s="2" t="b">
        <v>1</v>
      </c>
      <c r="J1459" s="2" t="s">
        <v>2842</v>
      </c>
      <c r="K1459" s="8">
        <v>0.8875</v>
      </c>
      <c r="M1459" s="9">
        <v>83647.44</v>
      </c>
      <c r="N1459" s="10"/>
    </row>
    <row r="1460">
      <c r="B1460" s="2" t="s">
        <v>1417</v>
      </c>
      <c r="C1460" s="2" t="s">
        <v>13</v>
      </c>
      <c r="D1460" s="2" t="s">
        <v>1071</v>
      </c>
      <c r="E1460" s="2" t="s">
        <v>629</v>
      </c>
      <c r="G1460" s="133">
        <v>12037.29</v>
      </c>
      <c r="H1460" s="7">
        <v>109903.99</v>
      </c>
      <c r="I1460" s="2" t="b">
        <v>1</v>
      </c>
      <c r="J1460" s="2" t="s">
        <v>2843</v>
      </c>
      <c r="K1460" s="8">
        <v>0.8905</v>
      </c>
      <c r="M1460" s="9">
        <v>12037.29</v>
      </c>
      <c r="N1460" s="10"/>
    </row>
    <row r="1461">
      <c r="B1461" s="2" t="s">
        <v>1419</v>
      </c>
      <c r="C1461" s="2" t="s">
        <v>13</v>
      </c>
      <c r="D1461" s="2" t="s">
        <v>1071</v>
      </c>
      <c r="E1461" s="2" t="s">
        <v>634</v>
      </c>
      <c r="G1461" s="133">
        <v>52399.21</v>
      </c>
      <c r="H1461" s="7">
        <v>109903.99</v>
      </c>
      <c r="I1461" s="2" t="b">
        <v>1</v>
      </c>
      <c r="J1461" s="2" t="s">
        <v>2844</v>
      </c>
      <c r="K1461" s="8">
        <v>0.5232</v>
      </c>
      <c r="M1461" s="9">
        <v>52399.21</v>
      </c>
      <c r="N1461" s="10"/>
    </row>
    <row r="1462">
      <c r="B1462" s="2" t="s">
        <v>1422</v>
      </c>
      <c r="C1462" s="2" t="s">
        <v>13</v>
      </c>
      <c r="D1462" s="2" t="s">
        <v>1071</v>
      </c>
      <c r="E1462" s="2" t="s">
        <v>639</v>
      </c>
      <c r="G1462" s="133">
        <v>1.0</v>
      </c>
      <c r="H1462" s="7">
        <v>282951.0</v>
      </c>
      <c r="I1462" s="2" t="b">
        <v>1</v>
      </c>
      <c r="J1462" s="2" t="s">
        <v>2845</v>
      </c>
      <c r="K1462" s="8">
        <v>1.0</v>
      </c>
      <c r="M1462" s="9">
        <v>1.0</v>
      </c>
      <c r="N1462" s="10"/>
    </row>
    <row r="1463">
      <c r="B1463" s="2" t="s">
        <v>1424</v>
      </c>
      <c r="C1463" s="2" t="s">
        <v>13</v>
      </c>
      <c r="D1463" s="2" t="s">
        <v>1071</v>
      </c>
      <c r="E1463" s="2" t="s">
        <v>563</v>
      </c>
      <c r="G1463" s="133">
        <v>18951.81</v>
      </c>
      <c r="H1463" s="7">
        <v>1569023.43</v>
      </c>
      <c r="I1463" s="2" t="b">
        <v>1</v>
      </c>
      <c r="J1463" s="2" t="s">
        <v>2846</v>
      </c>
      <c r="K1463" s="8">
        <v>0.9879</v>
      </c>
      <c r="M1463" s="9">
        <v>18951.81</v>
      </c>
      <c r="N1463" s="10"/>
    </row>
    <row r="1464">
      <c r="B1464" s="2" t="s">
        <v>1427</v>
      </c>
      <c r="C1464" s="2" t="s">
        <v>13</v>
      </c>
      <c r="D1464" s="2" t="s">
        <v>1071</v>
      </c>
      <c r="E1464" s="2" t="s">
        <v>568</v>
      </c>
      <c r="G1464" s="133">
        <v>1.0</v>
      </c>
      <c r="H1464" s="7">
        <v>303620.98</v>
      </c>
      <c r="I1464" s="2" t="b">
        <v>1</v>
      </c>
      <c r="J1464" s="2" t="s">
        <v>2847</v>
      </c>
      <c r="K1464" s="8">
        <v>1.0</v>
      </c>
      <c r="M1464" s="9">
        <v>1.0</v>
      </c>
      <c r="N1464" s="10"/>
    </row>
    <row r="1465">
      <c r="B1465" s="2" t="s">
        <v>1432</v>
      </c>
      <c r="C1465" s="2" t="s">
        <v>13</v>
      </c>
      <c r="D1465" s="2" t="s">
        <v>1071</v>
      </c>
      <c r="E1465" s="2" t="s">
        <v>578</v>
      </c>
      <c r="G1465" s="133">
        <v>1.0</v>
      </c>
      <c r="H1465" s="7">
        <v>94653.76</v>
      </c>
      <c r="I1465" s="2" t="b">
        <v>1</v>
      </c>
      <c r="J1465" s="2" t="s">
        <v>2848</v>
      </c>
      <c r="K1465" s="8">
        <v>1.0</v>
      </c>
      <c r="M1465" s="9">
        <v>1.0</v>
      </c>
      <c r="N1465" s="10"/>
    </row>
    <row r="1466">
      <c r="B1466" s="2" t="s">
        <v>1434</v>
      </c>
      <c r="C1466" s="2" t="s">
        <v>13</v>
      </c>
      <c r="D1466" s="2" t="s">
        <v>1071</v>
      </c>
      <c r="E1466" s="2" t="s">
        <v>584</v>
      </c>
      <c r="G1466" s="133">
        <v>1.0</v>
      </c>
      <c r="H1466" s="7">
        <v>249299.45</v>
      </c>
      <c r="I1466" s="2" t="b">
        <v>1</v>
      </c>
      <c r="J1466" s="2" t="s">
        <v>2849</v>
      </c>
      <c r="K1466" s="8">
        <v>1.0</v>
      </c>
      <c r="M1466" s="9">
        <v>1.0</v>
      </c>
      <c r="N1466" s="10"/>
    </row>
    <row r="1467">
      <c r="B1467" s="2" t="s">
        <v>1439</v>
      </c>
      <c r="C1467" s="2" t="s">
        <v>13</v>
      </c>
      <c r="D1467" s="2" t="s">
        <v>1071</v>
      </c>
      <c r="E1467" s="2" t="s">
        <v>665</v>
      </c>
      <c r="G1467" s="133">
        <v>8947.41</v>
      </c>
      <c r="H1467" s="7">
        <v>18274.71</v>
      </c>
      <c r="I1467" s="2" t="b">
        <v>1</v>
      </c>
      <c r="J1467" s="2" t="s">
        <v>2850</v>
      </c>
      <c r="K1467" s="8">
        <v>0.5104</v>
      </c>
      <c r="M1467" s="9">
        <v>8947.41</v>
      </c>
      <c r="N1467" s="10"/>
    </row>
    <row r="1468">
      <c r="B1468" s="2" t="s">
        <v>1441</v>
      </c>
      <c r="C1468" s="2" t="s">
        <v>13</v>
      </c>
      <c r="D1468" s="2" t="s">
        <v>1071</v>
      </c>
      <c r="E1468" s="2" t="s">
        <v>670</v>
      </c>
      <c r="G1468" s="133">
        <v>7282.4</v>
      </c>
      <c r="H1468" s="7">
        <v>35541.68</v>
      </c>
      <c r="I1468" s="2" t="b">
        <v>1</v>
      </c>
      <c r="J1468" s="2" t="s">
        <v>2851</v>
      </c>
      <c r="K1468" s="8">
        <v>0.7951</v>
      </c>
      <c r="M1468" s="9">
        <v>7282.4</v>
      </c>
      <c r="N1468" s="10"/>
    </row>
    <row r="1469">
      <c r="B1469" s="2" t="s">
        <v>1443</v>
      </c>
      <c r="C1469" s="2" t="s">
        <v>13</v>
      </c>
      <c r="D1469" s="2" t="s">
        <v>1071</v>
      </c>
      <c r="E1469" s="2" t="s">
        <v>674</v>
      </c>
      <c r="G1469" s="133">
        <v>12084.68</v>
      </c>
      <c r="H1469" s="7">
        <v>43733.97</v>
      </c>
      <c r="I1469" s="2" t="b">
        <v>1</v>
      </c>
      <c r="J1469" s="2" t="s">
        <v>2852</v>
      </c>
      <c r="K1469" s="8">
        <v>0.7237</v>
      </c>
      <c r="M1469" s="9">
        <v>12084.68</v>
      </c>
      <c r="N1469" s="10"/>
    </row>
    <row r="1470">
      <c r="B1470" s="2" t="s">
        <v>1445</v>
      </c>
      <c r="C1470" s="2" t="s">
        <v>13</v>
      </c>
      <c r="D1470" s="2" t="s">
        <v>1071</v>
      </c>
      <c r="E1470" s="2" t="s">
        <v>679</v>
      </c>
      <c r="G1470" s="133">
        <v>2985.04</v>
      </c>
      <c r="H1470" s="7">
        <v>7436.48</v>
      </c>
      <c r="I1470" s="2" t="b">
        <v>1</v>
      </c>
      <c r="J1470" s="2" t="s">
        <v>2853</v>
      </c>
      <c r="K1470" s="8">
        <v>0.5986</v>
      </c>
      <c r="M1470" s="9">
        <v>2985.04</v>
      </c>
      <c r="N1470" s="10"/>
    </row>
    <row r="1471">
      <c r="B1471" s="2" t="s">
        <v>1447</v>
      </c>
      <c r="C1471" s="2" t="s">
        <v>13</v>
      </c>
      <c r="D1471" s="2" t="s">
        <v>1071</v>
      </c>
      <c r="E1471" s="2" t="s">
        <v>685</v>
      </c>
      <c r="G1471" s="133">
        <v>4114.6</v>
      </c>
      <c r="H1471" s="7">
        <v>257491.74</v>
      </c>
      <c r="I1471" s="2" t="b">
        <v>1</v>
      </c>
      <c r="J1471" s="2" t="s">
        <v>2854</v>
      </c>
      <c r="K1471" s="8">
        <v>0.984</v>
      </c>
      <c r="M1471" s="9">
        <v>4114.6</v>
      </c>
      <c r="N1471" s="10"/>
    </row>
    <row r="1472">
      <c r="B1472" s="2" t="s">
        <v>1449</v>
      </c>
      <c r="C1472" s="2" t="s">
        <v>13</v>
      </c>
      <c r="D1472" s="2" t="s">
        <v>1071</v>
      </c>
      <c r="E1472" s="2" t="s">
        <v>589</v>
      </c>
      <c r="G1472" s="133">
        <v>38900.83</v>
      </c>
      <c r="H1472" s="7">
        <v>257491.74</v>
      </c>
      <c r="I1472" s="2" t="b">
        <v>1</v>
      </c>
      <c r="J1472" s="2" t="s">
        <v>2855</v>
      </c>
      <c r="K1472" s="8">
        <v>0.8489</v>
      </c>
      <c r="M1472" s="9">
        <v>38900.83</v>
      </c>
      <c r="N1472" s="10"/>
    </row>
    <row r="1473">
      <c r="B1473" s="2" t="s">
        <v>1452</v>
      </c>
      <c r="C1473" s="2" t="s">
        <v>13</v>
      </c>
      <c r="D1473" s="2" t="s">
        <v>1071</v>
      </c>
      <c r="E1473" s="2" t="s">
        <v>694</v>
      </c>
      <c r="G1473" s="133">
        <v>1.0</v>
      </c>
      <c r="H1473" s="7">
        <v>930650.53</v>
      </c>
      <c r="I1473" s="2" t="b">
        <v>1</v>
      </c>
      <c r="J1473" s="2" t="s">
        <v>2856</v>
      </c>
      <c r="K1473" s="8">
        <v>1.0</v>
      </c>
      <c r="M1473" s="9">
        <v>1.0</v>
      </c>
      <c r="N1473" s="10"/>
    </row>
    <row r="1474">
      <c r="B1474" s="2" t="s">
        <v>1459</v>
      </c>
      <c r="C1474" s="2" t="s">
        <v>13</v>
      </c>
      <c r="D1474" s="2" t="s">
        <v>1071</v>
      </c>
      <c r="E1474" s="2" t="s">
        <v>607</v>
      </c>
      <c r="G1474" s="133">
        <v>1.0</v>
      </c>
      <c r="H1474" s="7">
        <v>261525.22</v>
      </c>
      <c r="I1474" s="2" t="b">
        <v>1</v>
      </c>
      <c r="J1474" s="2" t="s">
        <v>1255</v>
      </c>
      <c r="K1474" s="8">
        <v>1.0</v>
      </c>
      <c r="M1474" s="9">
        <v>1.0</v>
      </c>
      <c r="N1474" s="10"/>
    </row>
    <row r="1475">
      <c r="B1475" s="2" t="s">
        <v>1461</v>
      </c>
      <c r="C1475" s="2" t="s">
        <v>13</v>
      </c>
      <c r="D1475" s="2" t="s">
        <v>1071</v>
      </c>
      <c r="E1475" s="2" t="s">
        <v>611</v>
      </c>
      <c r="G1475" s="133">
        <v>130178.0</v>
      </c>
      <c r="H1475" s="7">
        <v>308914.13</v>
      </c>
      <c r="I1475" s="2" t="b">
        <v>1</v>
      </c>
      <c r="J1475" s="2" t="s">
        <v>2857</v>
      </c>
      <c r="K1475" s="8">
        <v>0.5786</v>
      </c>
      <c r="M1475" s="9">
        <v>130178.0</v>
      </c>
      <c r="N1475" s="10"/>
    </row>
    <row r="1476">
      <c r="B1476" s="2" t="s">
        <v>1464</v>
      </c>
      <c r="C1476" s="2" t="s">
        <v>13</v>
      </c>
      <c r="D1476" s="2" t="s">
        <v>1071</v>
      </c>
      <c r="E1476" s="2" t="s">
        <v>715</v>
      </c>
      <c r="G1476" s="133">
        <v>1.0</v>
      </c>
      <c r="H1476" s="7">
        <v>291395.22</v>
      </c>
      <c r="I1476" s="2" t="b">
        <v>1</v>
      </c>
      <c r="J1476" s="2" t="s">
        <v>2858</v>
      </c>
      <c r="K1476" s="8">
        <v>1.0</v>
      </c>
      <c r="M1476" s="9">
        <v>1.0</v>
      </c>
      <c r="N1476" s="10"/>
    </row>
    <row r="1477">
      <c r="B1477" s="2" t="s">
        <v>1466</v>
      </c>
      <c r="C1477" s="2" t="s">
        <v>13</v>
      </c>
      <c r="D1477" s="2" t="s">
        <v>1071</v>
      </c>
      <c r="E1477" s="2" t="s">
        <v>720</v>
      </c>
      <c r="G1477" s="133">
        <v>1.0</v>
      </c>
      <c r="H1477" s="7">
        <v>512210.94</v>
      </c>
      <c r="I1477" s="2" t="b">
        <v>1</v>
      </c>
      <c r="J1477" s="2" t="s">
        <v>2859</v>
      </c>
      <c r="K1477" s="8">
        <v>1.0</v>
      </c>
      <c r="M1477" s="9">
        <v>1.0</v>
      </c>
      <c r="N1477" s="10"/>
    </row>
    <row r="1478">
      <c r="B1478" s="2" t="s">
        <v>1471</v>
      </c>
      <c r="C1478" s="2" t="s">
        <v>13</v>
      </c>
      <c r="D1478" s="2" t="s">
        <v>1071</v>
      </c>
      <c r="E1478" s="2" t="s">
        <v>616</v>
      </c>
      <c r="G1478" s="133">
        <v>1.0</v>
      </c>
      <c r="H1478" s="7">
        <v>64909.09</v>
      </c>
      <c r="I1478" s="2" t="b">
        <v>1</v>
      </c>
      <c r="J1478" s="2" t="s">
        <v>1383</v>
      </c>
      <c r="K1478" s="8">
        <v>1.0</v>
      </c>
      <c r="M1478" s="9">
        <v>1.0</v>
      </c>
      <c r="N1478" s="10"/>
    </row>
    <row r="1479">
      <c r="B1479" s="2" t="s">
        <v>1473</v>
      </c>
      <c r="C1479" s="2" t="s">
        <v>13</v>
      </c>
      <c r="D1479" s="2" t="s">
        <v>1071</v>
      </c>
      <c r="E1479" s="2" t="s">
        <v>731</v>
      </c>
      <c r="G1479" s="133">
        <v>1.0</v>
      </c>
      <c r="H1479" s="7">
        <v>86965.34</v>
      </c>
      <c r="I1479" s="2" t="b">
        <v>1</v>
      </c>
      <c r="J1479" s="2" t="s">
        <v>1385</v>
      </c>
      <c r="K1479" s="8">
        <v>1.0</v>
      </c>
      <c r="M1479" s="9">
        <v>1.0</v>
      </c>
      <c r="N1479" s="10"/>
    </row>
    <row r="1480">
      <c r="B1480" s="2" t="s">
        <v>1474</v>
      </c>
      <c r="C1480" s="2" t="s">
        <v>13</v>
      </c>
      <c r="D1480" s="2" t="s">
        <v>1071</v>
      </c>
      <c r="E1480" s="2" t="s">
        <v>620</v>
      </c>
      <c r="G1480" s="133">
        <v>27857.07</v>
      </c>
      <c r="H1480" s="7">
        <v>101837.04</v>
      </c>
      <c r="I1480" s="2" t="b">
        <v>1</v>
      </c>
      <c r="J1480" s="2" t="s">
        <v>2860</v>
      </c>
      <c r="K1480" s="8">
        <v>0.7265</v>
      </c>
      <c r="M1480" s="9">
        <v>27857.07</v>
      </c>
      <c r="N1480" s="10"/>
    </row>
    <row r="1481">
      <c r="B1481" s="2" t="s">
        <v>1480</v>
      </c>
      <c r="C1481" s="2" t="s">
        <v>13</v>
      </c>
      <c r="D1481" s="2" t="s">
        <v>1071</v>
      </c>
      <c r="E1481" s="2" t="s">
        <v>747</v>
      </c>
      <c r="G1481" s="133">
        <v>3776.29</v>
      </c>
      <c r="H1481" s="7">
        <v>221067.65</v>
      </c>
      <c r="I1481" s="2" t="b">
        <v>1</v>
      </c>
      <c r="J1481" s="2" t="s">
        <v>2861</v>
      </c>
      <c r="K1481" s="8">
        <v>0.9829</v>
      </c>
      <c r="M1481" s="9">
        <v>3776.29</v>
      </c>
      <c r="N1481" s="10"/>
    </row>
    <row r="1482">
      <c r="B1482" s="2" t="s">
        <v>1482</v>
      </c>
      <c r="C1482" s="2" t="s">
        <v>13</v>
      </c>
      <c r="D1482" s="2" t="s">
        <v>1071</v>
      </c>
      <c r="E1482" s="2" t="s">
        <v>752</v>
      </c>
      <c r="G1482" s="133">
        <v>42379.93</v>
      </c>
      <c r="H1482" s="7">
        <v>208086.09</v>
      </c>
      <c r="I1482" s="2" t="b">
        <v>1</v>
      </c>
      <c r="J1482" s="2" t="s">
        <v>2862</v>
      </c>
      <c r="K1482" s="8">
        <v>0.7963</v>
      </c>
      <c r="M1482" s="9">
        <v>42379.93</v>
      </c>
      <c r="N1482" s="10"/>
    </row>
    <row r="1483">
      <c r="B1483" s="2" t="s">
        <v>1484</v>
      </c>
      <c r="C1483" s="2" t="s">
        <v>13</v>
      </c>
      <c r="D1483" s="2" t="s">
        <v>1071</v>
      </c>
      <c r="E1483" s="2" t="s">
        <v>757</v>
      </c>
      <c r="G1483" s="133">
        <v>59464.45</v>
      </c>
      <c r="H1483" s="7">
        <v>157796.77</v>
      </c>
      <c r="I1483" s="2" t="b">
        <v>1</v>
      </c>
      <c r="J1483" s="2" t="s">
        <v>2863</v>
      </c>
      <c r="K1483" s="8">
        <v>0.6232</v>
      </c>
      <c r="M1483" s="9">
        <v>59464.45</v>
      </c>
      <c r="N1483" s="10"/>
    </row>
    <row r="1484">
      <c r="B1484" s="2" t="s">
        <v>1488</v>
      </c>
      <c r="C1484" s="2" t="s">
        <v>13</v>
      </c>
      <c r="D1484" s="2" t="s">
        <v>1071</v>
      </c>
      <c r="E1484" s="2" t="s">
        <v>640</v>
      </c>
      <c r="G1484" s="133">
        <v>7075.1</v>
      </c>
      <c r="H1484" s="7">
        <v>167376.59</v>
      </c>
      <c r="I1484" s="2" t="b">
        <v>1</v>
      </c>
      <c r="J1484" s="2" t="s">
        <v>2864</v>
      </c>
      <c r="K1484" s="8">
        <v>0.9577</v>
      </c>
      <c r="M1484" s="9">
        <v>7075.1</v>
      </c>
      <c r="N1484" s="10"/>
    </row>
    <row r="1485">
      <c r="B1485" s="2" t="s">
        <v>1490</v>
      </c>
      <c r="C1485" s="2" t="s">
        <v>13</v>
      </c>
      <c r="D1485" s="2" t="s">
        <v>1071</v>
      </c>
      <c r="E1485" s="2" t="s">
        <v>767</v>
      </c>
      <c r="G1485" s="133">
        <v>54719.91</v>
      </c>
      <c r="H1485" s="7">
        <v>588715.32</v>
      </c>
      <c r="I1485" s="2" t="b">
        <v>1</v>
      </c>
      <c r="J1485" s="2" t="s">
        <v>2865</v>
      </c>
      <c r="K1485" s="8">
        <v>0.9071</v>
      </c>
      <c r="M1485" s="9">
        <v>54719.91</v>
      </c>
      <c r="N1485" s="10"/>
    </row>
    <row r="1486">
      <c r="B1486" s="2" t="s">
        <v>1492</v>
      </c>
      <c r="C1486" s="2" t="s">
        <v>13</v>
      </c>
      <c r="D1486" s="2" t="s">
        <v>1071</v>
      </c>
      <c r="E1486" s="2" t="s">
        <v>775</v>
      </c>
      <c r="G1486" s="133">
        <v>83968.82</v>
      </c>
      <c r="H1486" s="7">
        <v>817596.73</v>
      </c>
      <c r="I1486" s="2" t="b">
        <v>1</v>
      </c>
      <c r="J1486" s="2" t="s">
        <v>2866</v>
      </c>
      <c r="K1486" s="8">
        <v>0.8973</v>
      </c>
      <c r="M1486" s="9">
        <v>83968.82</v>
      </c>
      <c r="N1486" s="10"/>
    </row>
    <row r="1487">
      <c r="B1487" s="2" t="s">
        <v>1496</v>
      </c>
      <c r="C1487" s="2" t="s">
        <v>13</v>
      </c>
      <c r="D1487" s="2" t="s">
        <v>1071</v>
      </c>
      <c r="E1487" s="2" t="s">
        <v>782</v>
      </c>
      <c r="G1487" s="133">
        <v>69926.99</v>
      </c>
      <c r="H1487" s="7">
        <v>2054136.91</v>
      </c>
      <c r="I1487" s="2" t="b">
        <v>1</v>
      </c>
      <c r="J1487" s="2" t="s">
        <v>2867</v>
      </c>
      <c r="K1487" s="8">
        <v>0.966</v>
      </c>
      <c r="M1487" s="9">
        <v>69926.99</v>
      </c>
      <c r="N1487" s="10"/>
    </row>
    <row r="1488">
      <c r="B1488" s="2" t="s">
        <v>1499</v>
      </c>
      <c r="C1488" s="2" t="s">
        <v>13</v>
      </c>
      <c r="D1488" s="2" t="s">
        <v>1071</v>
      </c>
      <c r="E1488" s="2" t="s">
        <v>646</v>
      </c>
      <c r="G1488" s="133">
        <v>167272.73</v>
      </c>
      <c r="H1488" s="7">
        <v>1794503.09</v>
      </c>
      <c r="I1488" s="2" t="b">
        <v>1</v>
      </c>
      <c r="J1488" s="2" t="s">
        <v>2868</v>
      </c>
      <c r="K1488" s="8">
        <v>0.9068</v>
      </c>
      <c r="M1488" s="9">
        <v>167272.73</v>
      </c>
      <c r="N1488" s="10"/>
    </row>
    <row r="1489">
      <c r="B1489" s="2" t="s">
        <v>1501</v>
      </c>
      <c r="C1489" s="2" t="s">
        <v>13</v>
      </c>
      <c r="D1489" s="2" t="s">
        <v>1071</v>
      </c>
      <c r="E1489" s="2" t="s">
        <v>650</v>
      </c>
      <c r="G1489" s="133">
        <v>1.0</v>
      </c>
      <c r="H1489" s="7">
        <v>182752.16</v>
      </c>
      <c r="I1489" s="2" t="b">
        <v>1</v>
      </c>
      <c r="J1489" s="2" t="s">
        <v>2240</v>
      </c>
      <c r="K1489" s="8">
        <v>1.0</v>
      </c>
      <c r="M1489" s="9">
        <v>1.0</v>
      </c>
      <c r="N1489" s="10"/>
    </row>
    <row r="1490">
      <c r="B1490" s="2" t="s">
        <v>1502</v>
      </c>
      <c r="C1490" s="2" t="s">
        <v>13</v>
      </c>
      <c r="D1490" s="2" t="s">
        <v>1071</v>
      </c>
      <c r="E1490" s="2" t="s">
        <v>656</v>
      </c>
      <c r="G1490" s="133">
        <v>1.0</v>
      </c>
      <c r="H1490" s="7">
        <v>33712.31</v>
      </c>
      <c r="I1490" s="2" t="b">
        <v>1</v>
      </c>
      <c r="J1490" s="2" t="s">
        <v>2869</v>
      </c>
      <c r="K1490" s="8">
        <v>1.0</v>
      </c>
      <c r="M1490" s="9">
        <v>1.0</v>
      </c>
      <c r="N1490" s="10"/>
    </row>
    <row r="1491">
      <c r="B1491" s="2" t="s">
        <v>1504</v>
      </c>
      <c r="C1491" s="2" t="s">
        <v>13</v>
      </c>
      <c r="D1491" s="2" t="s">
        <v>1071</v>
      </c>
      <c r="E1491" s="2" t="s">
        <v>661</v>
      </c>
      <c r="G1491" s="133">
        <v>21222.78</v>
      </c>
      <c r="H1491" s="7">
        <v>629172.88</v>
      </c>
      <c r="I1491" s="2" t="b">
        <v>1</v>
      </c>
      <c r="J1491" s="2" t="s">
        <v>2870</v>
      </c>
      <c r="K1491" s="8">
        <v>0.9663</v>
      </c>
      <c r="M1491" s="9">
        <v>21222.78</v>
      </c>
      <c r="N1491" s="10"/>
    </row>
    <row r="1492">
      <c r="B1492" s="2" t="s">
        <v>1509</v>
      </c>
      <c r="C1492" s="2" t="s">
        <v>13</v>
      </c>
      <c r="D1492" s="2" t="s">
        <v>1071</v>
      </c>
      <c r="E1492" s="2" t="s">
        <v>806</v>
      </c>
      <c r="G1492" s="133">
        <v>1.0</v>
      </c>
      <c r="H1492" s="7">
        <v>288370.75</v>
      </c>
      <c r="I1492" s="2" t="b">
        <v>1</v>
      </c>
      <c r="J1492" s="2" t="s">
        <v>2725</v>
      </c>
      <c r="K1492" s="8">
        <v>1.0</v>
      </c>
      <c r="M1492" s="9">
        <v>1.0</v>
      </c>
      <c r="N1492" s="10"/>
    </row>
    <row r="1493">
      <c r="B1493" s="2" t="s">
        <v>1516</v>
      </c>
      <c r="C1493" s="2" t="s">
        <v>13</v>
      </c>
      <c r="D1493" s="2" t="s">
        <v>1071</v>
      </c>
      <c r="E1493" s="2" t="s">
        <v>815</v>
      </c>
      <c r="G1493" s="133">
        <v>1.0</v>
      </c>
      <c r="H1493" s="7">
        <v>17140.37</v>
      </c>
      <c r="I1493" s="2" t="b">
        <v>1</v>
      </c>
      <c r="J1493" s="2" t="s">
        <v>2871</v>
      </c>
      <c r="K1493" s="8">
        <v>0.9999</v>
      </c>
      <c r="M1493" s="9">
        <v>1.0</v>
      </c>
      <c r="N1493" s="10"/>
    </row>
    <row r="1494">
      <c r="B1494" s="2" t="s">
        <v>1520</v>
      </c>
      <c r="C1494" s="2" t="s">
        <v>13</v>
      </c>
      <c r="D1494" s="2" t="s">
        <v>1071</v>
      </c>
      <c r="E1494" s="2" t="s">
        <v>822</v>
      </c>
      <c r="G1494" s="133">
        <v>7889.05</v>
      </c>
      <c r="H1494" s="7">
        <v>28483.73</v>
      </c>
      <c r="I1494" s="2" t="b">
        <v>1</v>
      </c>
      <c r="J1494" s="2" t="s">
        <v>2872</v>
      </c>
      <c r="K1494" s="8">
        <v>0.723</v>
      </c>
      <c r="M1494" s="9">
        <v>7889.05</v>
      </c>
      <c r="N1494" s="10"/>
    </row>
    <row r="1495">
      <c r="B1495" s="2" t="s">
        <v>1523</v>
      </c>
      <c r="C1495" s="2" t="s">
        <v>13</v>
      </c>
      <c r="D1495" s="2" t="s">
        <v>1071</v>
      </c>
      <c r="E1495" s="2" t="s">
        <v>825</v>
      </c>
      <c r="G1495" s="133">
        <v>17818.45</v>
      </c>
      <c r="H1495" s="7">
        <v>98560.63</v>
      </c>
      <c r="I1495" s="2" t="b">
        <v>1</v>
      </c>
      <c r="J1495" s="2" t="s">
        <v>2873</v>
      </c>
      <c r="K1495" s="8">
        <v>0.8192</v>
      </c>
      <c r="M1495" s="9">
        <v>17818.45</v>
      </c>
      <c r="N1495" s="10"/>
    </row>
    <row r="1496">
      <c r="B1496" s="2" t="s">
        <v>1524</v>
      </c>
      <c r="C1496" s="2" t="s">
        <v>13</v>
      </c>
      <c r="D1496" s="2" t="s">
        <v>1071</v>
      </c>
      <c r="E1496" s="2" t="s">
        <v>828</v>
      </c>
      <c r="G1496" s="133">
        <v>47854.23</v>
      </c>
      <c r="H1496" s="7">
        <v>1667458.73</v>
      </c>
      <c r="I1496" s="2" t="b">
        <v>1</v>
      </c>
      <c r="J1496" s="2" t="s">
        <v>2874</v>
      </c>
      <c r="K1496" s="8">
        <v>0.9713</v>
      </c>
      <c r="M1496" s="9">
        <v>47854.23</v>
      </c>
      <c r="N1496" s="10"/>
    </row>
    <row r="1497">
      <c r="B1497" s="2" t="s">
        <v>1527</v>
      </c>
      <c r="C1497" s="2" t="s">
        <v>13</v>
      </c>
      <c r="D1497" s="2" t="s">
        <v>1071</v>
      </c>
      <c r="E1497" s="2" t="s">
        <v>678</v>
      </c>
      <c r="G1497" s="133">
        <v>81978.74</v>
      </c>
      <c r="H1497" s="7">
        <v>167880.46</v>
      </c>
      <c r="I1497" s="2" t="b">
        <v>1</v>
      </c>
      <c r="J1497" s="2" t="s">
        <v>2875</v>
      </c>
      <c r="K1497" s="8">
        <v>0.5117</v>
      </c>
      <c r="M1497" s="9">
        <v>81978.74</v>
      </c>
      <c r="N1497" s="10"/>
    </row>
    <row r="1498">
      <c r="B1498" s="2" t="s">
        <v>1530</v>
      </c>
      <c r="C1498" s="2" t="s">
        <v>13</v>
      </c>
      <c r="D1498" s="2" t="s">
        <v>1071</v>
      </c>
      <c r="E1498" s="2" t="s">
        <v>836</v>
      </c>
      <c r="G1498" s="133">
        <v>21921.76</v>
      </c>
      <c r="H1498" s="7">
        <v>102971.38</v>
      </c>
      <c r="I1498" s="2" t="b">
        <v>1</v>
      </c>
      <c r="J1498" s="2" t="s">
        <v>2876</v>
      </c>
      <c r="K1498" s="8">
        <v>0.7871</v>
      </c>
      <c r="M1498" s="9">
        <v>21921.76</v>
      </c>
      <c r="N1498" s="10"/>
    </row>
    <row r="1499">
      <c r="B1499" s="2" t="s">
        <v>1533</v>
      </c>
      <c r="C1499" s="2" t="s">
        <v>13</v>
      </c>
      <c r="D1499" s="2" t="s">
        <v>1071</v>
      </c>
      <c r="E1499" s="2" t="s">
        <v>839</v>
      </c>
      <c r="G1499" s="133">
        <v>54194.46</v>
      </c>
      <c r="H1499" s="7">
        <v>102971.38</v>
      </c>
      <c r="I1499" s="2" t="b">
        <v>1</v>
      </c>
      <c r="J1499" s="2" t="s">
        <v>2877</v>
      </c>
      <c r="K1499" s="8">
        <v>0.4737</v>
      </c>
      <c r="M1499" s="9">
        <v>54194.46</v>
      </c>
      <c r="N1499" s="10"/>
    </row>
    <row r="1500">
      <c r="B1500" s="2" t="s">
        <v>1535</v>
      </c>
      <c r="C1500" s="2" t="s">
        <v>13</v>
      </c>
      <c r="D1500" s="2" t="s">
        <v>1071</v>
      </c>
      <c r="E1500" s="2" t="s">
        <v>684</v>
      </c>
      <c r="G1500" s="133">
        <v>39540.45</v>
      </c>
      <c r="H1500" s="7">
        <v>93771.35</v>
      </c>
      <c r="I1500" s="2" t="b">
        <v>1</v>
      </c>
      <c r="J1500" s="2" t="s">
        <v>2878</v>
      </c>
      <c r="K1500" s="8">
        <v>0.5783</v>
      </c>
      <c r="M1500" s="9">
        <v>39540.45</v>
      </c>
      <c r="N1500" s="10"/>
    </row>
    <row r="1501">
      <c r="B1501" s="2" t="s">
        <v>1537</v>
      </c>
      <c r="C1501" s="2" t="s">
        <v>13</v>
      </c>
      <c r="D1501" s="2" t="s">
        <v>1071</v>
      </c>
      <c r="E1501" s="2" t="s">
        <v>689</v>
      </c>
      <c r="G1501" s="133">
        <v>42537.91</v>
      </c>
      <c r="H1501" s="7">
        <v>103601.84</v>
      </c>
      <c r="I1501" s="2" t="b">
        <v>1</v>
      </c>
      <c r="J1501" s="2" t="s">
        <v>2879</v>
      </c>
      <c r="K1501" s="8">
        <v>0.5894</v>
      </c>
      <c r="M1501" s="9">
        <v>42537.91</v>
      </c>
      <c r="N1501" s="10"/>
    </row>
    <row r="1502">
      <c r="B1502" s="2" t="s">
        <v>1539</v>
      </c>
      <c r="C1502" s="2" t="s">
        <v>13</v>
      </c>
      <c r="D1502" s="2" t="s">
        <v>1071</v>
      </c>
      <c r="E1502" s="2" t="s">
        <v>692</v>
      </c>
      <c r="G1502" s="133">
        <v>45730.41</v>
      </c>
      <c r="H1502" s="7">
        <v>302738.58</v>
      </c>
      <c r="I1502" s="2" t="b">
        <v>1</v>
      </c>
      <c r="J1502" s="2" t="s">
        <v>2880</v>
      </c>
      <c r="K1502" s="8">
        <v>0.8489</v>
      </c>
      <c r="M1502" s="9">
        <v>45730.41</v>
      </c>
      <c r="N1502" s="10"/>
    </row>
    <row r="1503">
      <c r="B1503" s="2" t="s">
        <v>1544</v>
      </c>
      <c r="C1503" s="2" t="s">
        <v>13</v>
      </c>
      <c r="D1503" s="2" t="s">
        <v>1071</v>
      </c>
      <c r="E1503" s="2" t="s">
        <v>707</v>
      </c>
      <c r="G1503" s="133">
        <v>1.0</v>
      </c>
      <c r="H1503" s="7">
        <v>211237.16</v>
      </c>
      <c r="I1503" s="2" t="b">
        <v>1</v>
      </c>
      <c r="J1503" s="2" t="s">
        <v>1433</v>
      </c>
      <c r="K1503" s="8">
        <v>1.0</v>
      </c>
      <c r="M1503" s="9">
        <v>1.0</v>
      </c>
      <c r="N1503" s="10"/>
    </row>
    <row r="1504">
      <c r="B1504" s="2" t="s">
        <v>1546</v>
      </c>
      <c r="C1504" s="2" t="s">
        <v>13</v>
      </c>
      <c r="D1504" s="2" t="s">
        <v>1071</v>
      </c>
      <c r="E1504" s="2" t="s">
        <v>857</v>
      </c>
      <c r="G1504" s="133">
        <v>1.0</v>
      </c>
      <c r="H1504" s="7">
        <v>66547.29</v>
      </c>
      <c r="I1504" s="2" t="b">
        <v>1</v>
      </c>
      <c r="J1504" s="2" t="s">
        <v>2881</v>
      </c>
      <c r="K1504" s="8">
        <v>1.0</v>
      </c>
      <c r="M1504" s="9">
        <v>1.0</v>
      </c>
      <c r="N1504" s="10"/>
    </row>
    <row r="1505">
      <c r="B1505" s="2" t="s">
        <v>1547</v>
      </c>
      <c r="C1505" s="2" t="s">
        <v>13</v>
      </c>
      <c r="D1505" s="2" t="s">
        <v>1071</v>
      </c>
      <c r="E1505" s="2" t="s">
        <v>860</v>
      </c>
      <c r="G1505" s="133">
        <v>5645.54</v>
      </c>
      <c r="H1505" s="7">
        <v>199136.74</v>
      </c>
      <c r="I1505" s="2" t="b">
        <v>1</v>
      </c>
      <c r="J1505" s="2" t="s">
        <v>2882</v>
      </c>
      <c r="K1505" s="8">
        <v>0.9716</v>
      </c>
      <c r="M1505" s="9">
        <v>5645.54</v>
      </c>
      <c r="N1505" s="10"/>
    </row>
    <row r="1506">
      <c r="B1506" s="2" t="s">
        <v>1549</v>
      </c>
      <c r="C1506" s="2" t="s">
        <v>13</v>
      </c>
      <c r="D1506" s="2" t="s">
        <v>1071</v>
      </c>
      <c r="E1506" s="2" t="s">
        <v>710</v>
      </c>
      <c r="G1506" s="133">
        <v>113892.48</v>
      </c>
      <c r="H1506" s="7">
        <v>379998.76</v>
      </c>
      <c r="I1506" s="2" t="b">
        <v>1</v>
      </c>
      <c r="J1506" s="2" t="s">
        <v>2883</v>
      </c>
      <c r="K1506" s="8">
        <v>0.7003</v>
      </c>
      <c r="M1506" s="9">
        <v>113892.48</v>
      </c>
      <c r="N1506" s="10"/>
    </row>
    <row r="1507">
      <c r="B1507" s="2" t="s">
        <v>1551</v>
      </c>
      <c r="C1507" s="2" t="s">
        <v>13</v>
      </c>
      <c r="D1507" s="2" t="s">
        <v>1071</v>
      </c>
      <c r="E1507" s="2" t="s">
        <v>716</v>
      </c>
      <c r="G1507" s="133">
        <v>86689.41</v>
      </c>
      <c r="H1507" s="7">
        <v>204935.02</v>
      </c>
      <c r="I1507" s="2" t="b">
        <v>1</v>
      </c>
      <c r="J1507" s="2" t="s">
        <v>2884</v>
      </c>
      <c r="K1507" s="8">
        <v>0.577</v>
      </c>
      <c r="M1507" s="9">
        <v>86689.41</v>
      </c>
      <c r="N1507" s="10"/>
    </row>
    <row r="1508">
      <c r="B1508" s="2" t="s">
        <v>1553</v>
      </c>
      <c r="C1508" s="2" t="s">
        <v>13</v>
      </c>
      <c r="D1508" s="2" t="s">
        <v>1071</v>
      </c>
      <c r="E1508" s="2" t="s">
        <v>870</v>
      </c>
      <c r="G1508" s="133">
        <v>84705.46</v>
      </c>
      <c r="H1508" s="7">
        <v>1069050.91</v>
      </c>
      <c r="I1508" s="2" t="b">
        <v>1</v>
      </c>
      <c r="J1508" s="2" t="s">
        <v>2885</v>
      </c>
      <c r="K1508" s="8">
        <v>0.9208</v>
      </c>
      <c r="M1508" s="9">
        <v>84705.46</v>
      </c>
      <c r="N1508" s="10"/>
    </row>
    <row r="1509">
      <c r="B1509" s="2" t="s">
        <v>1556</v>
      </c>
      <c r="C1509" s="2" t="s">
        <v>13</v>
      </c>
      <c r="D1509" s="2" t="s">
        <v>1071</v>
      </c>
      <c r="E1509" s="2" t="s">
        <v>729</v>
      </c>
      <c r="G1509" s="133">
        <v>9126.79</v>
      </c>
      <c r="H1509" s="7">
        <v>520781.76</v>
      </c>
      <c r="I1509" s="2" t="b">
        <v>1</v>
      </c>
      <c r="J1509" s="2" t="s">
        <v>2886</v>
      </c>
      <c r="K1509" s="8">
        <v>0.9825</v>
      </c>
      <c r="M1509" s="9">
        <v>9126.79</v>
      </c>
      <c r="N1509" s="10"/>
    </row>
    <row r="1510">
      <c r="B1510" s="2" t="s">
        <v>1557</v>
      </c>
      <c r="C1510" s="2" t="s">
        <v>13</v>
      </c>
      <c r="D1510" s="2" t="s">
        <v>1071</v>
      </c>
      <c r="E1510" s="2" t="s">
        <v>736</v>
      </c>
      <c r="G1510" s="133">
        <v>28954.63</v>
      </c>
      <c r="H1510" s="7">
        <v>217286.11</v>
      </c>
      <c r="I1510" s="2" t="b">
        <v>1</v>
      </c>
      <c r="J1510" s="2" t="s">
        <v>2887</v>
      </c>
      <c r="K1510" s="8">
        <v>0.8667</v>
      </c>
      <c r="M1510" s="9">
        <v>28954.63</v>
      </c>
      <c r="N1510" s="10"/>
    </row>
    <row r="1511">
      <c r="B1511" s="2" t="s">
        <v>1559</v>
      </c>
      <c r="C1511" s="2" t="s">
        <v>13</v>
      </c>
      <c r="D1511" s="2" t="s">
        <v>1071</v>
      </c>
      <c r="E1511" s="2" t="s">
        <v>740</v>
      </c>
      <c r="G1511" s="133">
        <v>1.0</v>
      </c>
      <c r="H1511" s="7">
        <v>727732.25</v>
      </c>
      <c r="I1511" s="2" t="b">
        <v>1</v>
      </c>
      <c r="J1511" s="2" t="s">
        <v>2829</v>
      </c>
      <c r="K1511" s="8">
        <v>1.0</v>
      </c>
      <c r="M1511" s="9">
        <v>1.0</v>
      </c>
      <c r="N1511" s="10"/>
    </row>
    <row r="1512">
      <c r="B1512" s="2" t="s">
        <v>1560</v>
      </c>
      <c r="C1512" s="2" t="s">
        <v>13</v>
      </c>
      <c r="D1512" s="2" t="s">
        <v>1071</v>
      </c>
      <c r="E1512" s="2" t="s">
        <v>746</v>
      </c>
      <c r="G1512" s="133">
        <v>66375.58</v>
      </c>
      <c r="H1512" s="7">
        <v>758737.85</v>
      </c>
      <c r="I1512" s="2" t="b">
        <v>1</v>
      </c>
      <c r="J1512" s="2" t="s">
        <v>2888</v>
      </c>
      <c r="K1512" s="8">
        <v>0.9125</v>
      </c>
      <c r="M1512" s="9">
        <v>66375.58</v>
      </c>
      <c r="N1512" s="10"/>
    </row>
    <row r="1513">
      <c r="B1513" s="2" t="s">
        <v>1563</v>
      </c>
      <c r="C1513" s="2" t="s">
        <v>13</v>
      </c>
      <c r="D1513" s="2" t="s">
        <v>1071</v>
      </c>
      <c r="E1513" s="2" t="s">
        <v>758</v>
      </c>
      <c r="G1513" s="133">
        <v>15406.66</v>
      </c>
      <c r="H1513" s="7">
        <v>25963.13</v>
      </c>
      <c r="I1513" s="2" t="b">
        <v>1</v>
      </c>
      <c r="J1513" s="2" t="s">
        <v>2889</v>
      </c>
      <c r="K1513" s="8">
        <v>0.4066</v>
      </c>
      <c r="M1513" s="9">
        <v>15406.66</v>
      </c>
      <c r="N1513" s="10"/>
    </row>
    <row r="1514">
      <c r="B1514" s="2" t="s">
        <v>1564</v>
      </c>
      <c r="C1514" s="2" t="s">
        <v>13</v>
      </c>
      <c r="D1514" s="2" t="s">
        <v>1071</v>
      </c>
      <c r="E1514" s="2" t="s">
        <v>764</v>
      </c>
      <c r="G1514" s="133">
        <v>13715.95</v>
      </c>
      <c r="H1514" s="7">
        <v>116710.01</v>
      </c>
      <c r="I1514" s="2" t="b">
        <v>1</v>
      </c>
      <c r="J1514" s="2" t="s">
        <v>2890</v>
      </c>
      <c r="K1514" s="8">
        <v>0.8825</v>
      </c>
      <c r="M1514" s="9">
        <v>13715.95</v>
      </c>
      <c r="N1514" s="10"/>
    </row>
    <row r="1515">
      <c r="B1515" s="2" t="s">
        <v>1565</v>
      </c>
      <c r="C1515" s="2" t="s">
        <v>13</v>
      </c>
      <c r="D1515" s="2" t="s">
        <v>1071</v>
      </c>
      <c r="E1515" s="2" t="s">
        <v>891</v>
      </c>
      <c r="G1515" s="133">
        <v>75262.45</v>
      </c>
      <c r="H1515" s="7">
        <v>292277.62</v>
      </c>
      <c r="I1515" s="2" t="b">
        <v>1</v>
      </c>
      <c r="J1515" s="2" t="s">
        <v>2891</v>
      </c>
      <c r="K1515" s="8">
        <v>0.7425</v>
      </c>
      <c r="M1515" s="9">
        <v>75262.45</v>
      </c>
      <c r="N1515" s="10"/>
    </row>
    <row r="1516">
      <c r="B1516" s="2" t="s">
        <v>1568</v>
      </c>
      <c r="C1516" s="2" t="s">
        <v>13</v>
      </c>
      <c r="D1516" s="2" t="s">
        <v>1071</v>
      </c>
      <c r="E1516" s="2" t="s">
        <v>899</v>
      </c>
      <c r="G1516" s="133">
        <v>5784.64</v>
      </c>
      <c r="H1516" s="7">
        <v>75118.11</v>
      </c>
      <c r="I1516" s="2" t="b">
        <v>1</v>
      </c>
      <c r="J1516" s="2" t="s">
        <v>2892</v>
      </c>
      <c r="K1516" s="8">
        <v>0.923</v>
      </c>
      <c r="M1516" s="9">
        <v>5784.64</v>
      </c>
      <c r="N1516" s="10"/>
    </row>
    <row r="1517">
      <c r="B1517" s="2" t="s">
        <v>1571</v>
      </c>
      <c r="C1517" s="2" t="s">
        <v>13</v>
      </c>
      <c r="D1517" s="2" t="s">
        <v>1071</v>
      </c>
      <c r="E1517" s="2" t="s">
        <v>906</v>
      </c>
      <c r="G1517" s="133">
        <v>5345.28</v>
      </c>
      <c r="H1517" s="7">
        <v>33147.68</v>
      </c>
      <c r="I1517" s="2" t="b">
        <v>1</v>
      </c>
      <c r="J1517" s="2" t="s">
        <v>2893</v>
      </c>
      <c r="K1517" s="8">
        <v>0.8387</v>
      </c>
      <c r="M1517" s="9">
        <v>5345.28</v>
      </c>
      <c r="N1517" s="10"/>
    </row>
    <row r="1518">
      <c r="B1518" s="2" t="s">
        <v>1572</v>
      </c>
      <c r="C1518" s="2" t="s">
        <v>13</v>
      </c>
      <c r="D1518" s="2" t="s">
        <v>1071</v>
      </c>
      <c r="E1518" s="2" t="s">
        <v>770</v>
      </c>
      <c r="G1518" s="133">
        <v>10091.05</v>
      </c>
      <c r="H1518" s="7">
        <v>241862.97</v>
      </c>
      <c r="I1518" s="2" t="b">
        <v>1</v>
      </c>
      <c r="J1518" s="2" t="s">
        <v>2894</v>
      </c>
      <c r="K1518" s="8">
        <v>0.9583</v>
      </c>
      <c r="M1518" s="9">
        <v>10091.05</v>
      </c>
      <c r="N1518" s="10"/>
    </row>
    <row r="1519">
      <c r="B1519" s="2" t="s">
        <v>1574</v>
      </c>
      <c r="C1519" s="2" t="s">
        <v>13</v>
      </c>
      <c r="D1519" s="2" t="s">
        <v>1071</v>
      </c>
      <c r="E1519" s="2" t="s">
        <v>784</v>
      </c>
      <c r="G1519" s="133">
        <v>84749.38</v>
      </c>
      <c r="H1519" s="7">
        <v>145193.74</v>
      </c>
      <c r="I1519" s="2" t="b">
        <v>1</v>
      </c>
      <c r="J1519" s="2" t="s">
        <v>2895</v>
      </c>
      <c r="K1519" s="8">
        <v>0.4163</v>
      </c>
      <c r="M1519" s="9">
        <v>84749.38</v>
      </c>
      <c r="N1519" s="10"/>
    </row>
    <row r="1520">
      <c r="B1520" s="2" t="s">
        <v>1575</v>
      </c>
      <c r="C1520" s="2" t="s">
        <v>13</v>
      </c>
      <c r="D1520" s="2" t="s">
        <v>1071</v>
      </c>
      <c r="E1520" s="2" t="s">
        <v>789</v>
      </c>
      <c r="G1520" s="133">
        <v>1.0</v>
      </c>
      <c r="H1520" s="7">
        <v>1007.74</v>
      </c>
      <c r="I1520" s="2" t="b">
        <v>1</v>
      </c>
      <c r="J1520" s="2" t="s">
        <v>1470</v>
      </c>
      <c r="K1520" s="8">
        <v>0.999</v>
      </c>
      <c r="M1520" s="9">
        <v>1.0</v>
      </c>
      <c r="N1520" s="10"/>
    </row>
    <row r="1521">
      <c r="B1521" s="2" t="s">
        <v>1577</v>
      </c>
      <c r="C1521" s="2" t="s">
        <v>13</v>
      </c>
      <c r="D1521" s="2" t="s">
        <v>1071</v>
      </c>
      <c r="E1521" s="2" t="s">
        <v>922</v>
      </c>
      <c r="G1521" s="133">
        <v>1.0</v>
      </c>
      <c r="H1521" s="7">
        <v>1109.02</v>
      </c>
      <c r="I1521" s="2" t="b">
        <v>1</v>
      </c>
      <c r="J1521" s="2" t="s">
        <v>2896</v>
      </c>
      <c r="K1521" s="8">
        <v>0.9991</v>
      </c>
      <c r="M1521" s="9">
        <v>1.0</v>
      </c>
      <c r="N1521" s="10"/>
    </row>
    <row r="1522">
      <c r="B1522" s="2" t="s">
        <v>1579</v>
      </c>
      <c r="C1522" s="2" t="s">
        <v>13</v>
      </c>
      <c r="D1522" s="2" t="s">
        <v>1071</v>
      </c>
      <c r="E1522" s="2" t="s">
        <v>925</v>
      </c>
      <c r="G1522" s="133">
        <v>1.0</v>
      </c>
      <c r="H1522" s="7">
        <v>85704.4</v>
      </c>
      <c r="I1522" s="2" t="b">
        <v>1</v>
      </c>
      <c r="J1522" s="2" t="s">
        <v>2897</v>
      </c>
      <c r="K1522" s="8">
        <v>1.0</v>
      </c>
      <c r="M1522" s="9">
        <v>1.0</v>
      </c>
      <c r="N1522" s="10"/>
    </row>
    <row r="1523">
      <c r="B1523" s="2" t="s">
        <v>1583</v>
      </c>
      <c r="C1523" s="2" t="s">
        <v>13</v>
      </c>
      <c r="D1523" s="2" t="s">
        <v>1071</v>
      </c>
      <c r="E1523" s="2" t="s">
        <v>931</v>
      </c>
      <c r="G1523" s="133">
        <v>464.66</v>
      </c>
      <c r="H1523" s="7">
        <v>7014.91</v>
      </c>
      <c r="I1523" s="2" t="b">
        <v>1</v>
      </c>
      <c r="J1523" s="2" t="s">
        <v>2898</v>
      </c>
      <c r="K1523" s="8">
        <v>0.9338</v>
      </c>
      <c r="M1523" s="9">
        <v>464.66</v>
      </c>
      <c r="N1523" s="10"/>
    </row>
    <row r="1524">
      <c r="B1524" s="2" t="s">
        <v>1585</v>
      </c>
      <c r="C1524" s="2" t="s">
        <v>13</v>
      </c>
      <c r="D1524" s="2" t="s">
        <v>1071</v>
      </c>
      <c r="E1524" s="2" t="s">
        <v>935</v>
      </c>
      <c r="G1524" s="133">
        <v>3549.06</v>
      </c>
      <c r="H1524" s="7">
        <v>7778.3</v>
      </c>
      <c r="I1524" s="2" t="b">
        <v>1</v>
      </c>
      <c r="J1524" s="2" t="s">
        <v>2899</v>
      </c>
      <c r="K1524" s="8">
        <v>0.5437</v>
      </c>
      <c r="M1524" s="9">
        <v>3549.06</v>
      </c>
      <c r="N1524" s="10"/>
    </row>
    <row r="1525">
      <c r="B1525" s="2" t="s">
        <v>1586</v>
      </c>
      <c r="C1525" s="2" t="s">
        <v>13</v>
      </c>
      <c r="D1525" s="2" t="s">
        <v>1071</v>
      </c>
      <c r="E1525" s="2" t="s">
        <v>937</v>
      </c>
      <c r="G1525" s="133">
        <v>4101.92</v>
      </c>
      <c r="H1525" s="7">
        <v>49784.18</v>
      </c>
      <c r="I1525" s="2" t="b">
        <v>1</v>
      </c>
      <c r="J1525" s="2" t="s">
        <v>2900</v>
      </c>
      <c r="K1525" s="8">
        <v>0.9176</v>
      </c>
      <c r="M1525" s="9">
        <v>4101.92</v>
      </c>
      <c r="N1525" s="10"/>
    </row>
    <row r="1526">
      <c r="B1526" s="2" t="s">
        <v>1587</v>
      </c>
      <c r="C1526" s="2" t="s">
        <v>13</v>
      </c>
      <c r="D1526" s="2" t="s">
        <v>1071</v>
      </c>
      <c r="E1526" s="2" t="s">
        <v>940</v>
      </c>
      <c r="G1526" s="133">
        <v>2641.95</v>
      </c>
      <c r="H1526" s="7">
        <v>7940.35</v>
      </c>
      <c r="I1526" s="2" t="b">
        <v>1</v>
      </c>
      <c r="J1526" s="2" t="s">
        <v>2901</v>
      </c>
      <c r="K1526" s="8">
        <v>0.6673</v>
      </c>
      <c r="M1526" s="9">
        <v>2641.95</v>
      </c>
      <c r="N1526" s="10"/>
    </row>
    <row r="1527">
      <c r="B1527" s="2" t="s">
        <v>1589</v>
      </c>
      <c r="C1527" s="2" t="s">
        <v>13</v>
      </c>
      <c r="D1527" s="2" t="s">
        <v>1071</v>
      </c>
      <c r="E1527" s="2" t="s">
        <v>943</v>
      </c>
      <c r="G1527" s="133">
        <v>1.0</v>
      </c>
      <c r="H1527" s="7">
        <v>23317.19</v>
      </c>
      <c r="I1527" s="2" t="b">
        <v>1</v>
      </c>
      <c r="J1527" s="2" t="s">
        <v>2902</v>
      </c>
      <c r="K1527" s="8">
        <v>1.0</v>
      </c>
      <c r="M1527" s="9">
        <v>1.0</v>
      </c>
      <c r="N1527" s="10"/>
    </row>
    <row r="1528">
      <c r="B1528" s="2" t="s">
        <v>1590</v>
      </c>
      <c r="C1528" s="2" t="s">
        <v>13</v>
      </c>
      <c r="D1528" s="2" t="s">
        <v>1071</v>
      </c>
      <c r="E1528" s="2" t="s">
        <v>946</v>
      </c>
      <c r="G1528" s="133">
        <v>10104.18</v>
      </c>
      <c r="H1528" s="7">
        <v>37181.15</v>
      </c>
      <c r="I1528" s="2" t="b">
        <v>1</v>
      </c>
      <c r="J1528" s="2" t="s">
        <v>2903</v>
      </c>
      <c r="K1528" s="8">
        <v>0.7282</v>
      </c>
      <c r="M1528" s="9">
        <v>10104.18</v>
      </c>
      <c r="N1528" s="10"/>
    </row>
    <row r="1529">
      <c r="B1529" s="2" t="s">
        <v>1592</v>
      </c>
      <c r="C1529" s="2" t="s">
        <v>13</v>
      </c>
      <c r="D1529" s="2" t="s">
        <v>1071</v>
      </c>
      <c r="E1529" s="2" t="s">
        <v>949</v>
      </c>
      <c r="G1529" s="133">
        <v>4744.55</v>
      </c>
      <c r="H1529" s="7">
        <v>61254.14</v>
      </c>
      <c r="I1529" s="2" t="b">
        <v>1</v>
      </c>
      <c r="J1529" s="2" t="s">
        <v>2904</v>
      </c>
      <c r="K1529" s="8">
        <v>0.9225</v>
      </c>
      <c r="M1529" s="9">
        <v>4744.55</v>
      </c>
      <c r="N1529" s="10"/>
    </row>
    <row r="1530">
      <c r="B1530" s="2" t="s">
        <v>1593</v>
      </c>
      <c r="C1530" s="2" t="s">
        <v>13</v>
      </c>
      <c r="D1530" s="2" t="s">
        <v>1071</v>
      </c>
      <c r="E1530" s="2" t="s">
        <v>953</v>
      </c>
      <c r="G1530" s="133">
        <v>3057.12</v>
      </c>
      <c r="H1530" s="7">
        <v>51674.32</v>
      </c>
      <c r="I1530" s="2" t="b">
        <v>1</v>
      </c>
      <c r="J1530" s="2" t="s">
        <v>2905</v>
      </c>
      <c r="K1530" s="8">
        <v>0.9408</v>
      </c>
      <c r="M1530" s="9">
        <v>3057.12</v>
      </c>
      <c r="N1530" s="10"/>
    </row>
    <row r="1531">
      <c r="B1531" s="2" t="s">
        <v>1596</v>
      </c>
      <c r="C1531" s="2" t="s">
        <v>13</v>
      </c>
      <c r="D1531" s="2" t="s">
        <v>1071</v>
      </c>
      <c r="E1531" s="2" t="s">
        <v>959</v>
      </c>
      <c r="G1531" s="133">
        <v>1.0</v>
      </c>
      <c r="H1531" s="7">
        <v>5557312.09</v>
      </c>
      <c r="I1531" s="2" t="b">
        <v>1</v>
      </c>
      <c r="J1531" s="2" t="s">
        <v>2906</v>
      </c>
      <c r="K1531" s="8">
        <v>1.0</v>
      </c>
      <c r="M1531" s="9">
        <v>1.0</v>
      </c>
      <c r="N1531" s="10"/>
    </row>
    <row r="1532">
      <c r="B1532" s="2" t="s">
        <v>1598</v>
      </c>
      <c r="C1532" s="2" t="s">
        <v>13</v>
      </c>
      <c r="D1532" s="2" t="s">
        <v>1071</v>
      </c>
      <c r="E1532" s="2" t="s">
        <v>962</v>
      </c>
      <c r="G1532" s="133">
        <v>1.0</v>
      </c>
      <c r="H1532" s="7">
        <v>3695002.04</v>
      </c>
      <c r="I1532" s="2" t="b">
        <v>1</v>
      </c>
      <c r="J1532" s="2" t="s">
        <v>2907</v>
      </c>
      <c r="K1532" s="8">
        <v>1.0</v>
      </c>
      <c r="M1532" s="9">
        <v>1.0</v>
      </c>
      <c r="N1532" s="10"/>
    </row>
    <row r="1533">
      <c r="B1533" s="2" t="s">
        <v>1600</v>
      </c>
      <c r="C1533" s="2" t="s">
        <v>13</v>
      </c>
      <c r="D1533" s="2" t="s">
        <v>1071</v>
      </c>
      <c r="E1533" s="2" t="s">
        <v>965</v>
      </c>
      <c r="G1533" s="133">
        <v>82206.27</v>
      </c>
      <c r="H1533" s="7">
        <v>3695002.04</v>
      </c>
      <c r="I1533" s="2" t="b">
        <v>1</v>
      </c>
      <c r="J1533" s="2" t="s">
        <v>2908</v>
      </c>
      <c r="K1533" s="8">
        <v>0.9778</v>
      </c>
      <c r="M1533" s="9">
        <v>82206.27</v>
      </c>
      <c r="N1533" s="10"/>
    </row>
    <row r="1534">
      <c r="B1534" s="2" t="s">
        <v>1601</v>
      </c>
      <c r="C1534" s="2" t="s">
        <v>13</v>
      </c>
      <c r="D1534" s="2" t="s">
        <v>1071</v>
      </c>
      <c r="E1534" s="2" t="s">
        <v>969</v>
      </c>
      <c r="G1534" s="133">
        <v>1.0</v>
      </c>
      <c r="H1534" s="7">
        <v>3718192.63</v>
      </c>
      <c r="I1534" s="2" t="b">
        <v>1</v>
      </c>
      <c r="J1534" s="2" t="s">
        <v>2909</v>
      </c>
      <c r="K1534" s="8">
        <v>1.0</v>
      </c>
      <c r="M1534" s="9">
        <v>1.0</v>
      </c>
      <c r="N1534" s="10"/>
    </row>
    <row r="1535">
      <c r="B1535" s="2" t="s">
        <v>1602</v>
      </c>
      <c r="C1535" s="2" t="s">
        <v>13</v>
      </c>
      <c r="D1535" s="2" t="s">
        <v>1071</v>
      </c>
      <c r="E1535" s="2" t="s">
        <v>972</v>
      </c>
      <c r="G1535" s="133">
        <v>86367.95</v>
      </c>
      <c r="H1535" s="7">
        <v>333744.19</v>
      </c>
      <c r="I1535" s="2" t="b">
        <v>1</v>
      </c>
      <c r="J1535" s="2" t="s">
        <v>2910</v>
      </c>
      <c r="K1535" s="8">
        <v>0.7412</v>
      </c>
      <c r="M1535" s="9">
        <v>86367.95</v>
      </c>
      <c r="N1535" s="10"/>
    </row>
    <row r="1536">
      <c r="B1536" s="2" t="s">
        <v>1603</v>
      </c>
      <c r="C1536" s="2" t="s">
        <v>13</v>
      </c>
      <c r="D1536" s="2" t="s">
        <v>1071</v>
      </c>
      <c r="E1536" s="2" t="s">
        <v>976</v>
      </c>
      <c r="G1536" s="133">
        <v>84284.37</v>
      </c>
      <c r="H1536" s="7">
        <v>439614.7</v>
      </c>
      <c r="I1536" s="2" t="b">
        <v>1</v>
      </c>
      <c r="J1536" s="2" t="s">
        <v>2911</v>
      </c>
      <c r="K1536" s="8">
        <v>0.8083</v>
      </c>
      <c r="M1536" s="9">
        <v>84284.37</v>
      </c>
      <c r="N1536" s="10"/>
    </row>
    <row r="1537">
      <c r="B1537" s="2" t="s">
        <v>1606</v>
      </c>
      <c r="C1537" s="2" t="s">
        <v>13</v>
      </c>
      <c r="D1537" s="2" t="s">
        <v>1071</v>
      </c>
      <c r="E1537" s="2" t="s">
        <v>980</v>
      </c>
      <c r="G1537" s="133">
        <v>9776.67</v>
      </c>
      <c r="H1537" s="7">
        <v>160570.58</v>
      </c>
      <c r="I1537" s="2" t="b">
        <v>1</v>
      </c>
      <c r="J1537" s="2" t="s">
        <v>2912</v>
      </c>
      <c r="K1537" s="8">
        <v>0.9391</v>
      </c>
      <c r="M1537" s="9">
        <v>9776.67</v>
      </c>
      <c r="N1537" s="10"/>
    </row>
    <row r="1538">
      <c r="B1538" s="2" t="s">
        <v>1607</v>
      </c>
      <c r="C1538" s="2" t="s">
        <v>13</v>
      </c>
      <c r="D1538" s="2" t="s">
        <v>1071</v>
      </c>
      <c r="E1538" s="2" t="s">
        <v>983</v>
      </c>
      <c r="G1538" s="133">
        <v>1.0</v>
      </c>
      <c r="H1538" s="7">
        <v>236443.22</v>
      </c>
      <c r="I1538" s="2" t="b">
        <v>1</v>
      </c>
      <c r="J1538" s="2" t="s">
        <v>2913</v>
      </c>
      <c r="K1538" s="8">
        <v>1.0</v>
      </c>
      <c r="M1538" s="9">
        <v>1.0</v>
      </c>
      <c r="N1538" s="10"/>
    </row>
    <row r="1539">
      <c r="B1539" s="2" t="s">
        <v>1608</v>
      </c>
      <c r="C1539" s="2" t="s">
        <v>13</v>
      </c>
      <c r="D1539" s="2" t="s">
        <v>1071</v>
      </c>
      <c r="E1539" s="2" t="s">
        <v>985</v>
      </c>
      <c r="G1539" s="133">
        <v>1.0</v>
      </c>
      <c r="H1539" s="7">
        <v>58606.94</v>
      </c>
      <c r="I1539" s="2" t="b">
        <v>1</v>
      </c>
      <c r="J1539" s="2" t="s">
        <v>2914</v>
      </c>
      <c r="K1539" s="8">
        <v>1.0</v>
      </c>
      <c r="M1539" s="9">
        <v>1.0</v>
      </c>
      <c r="N1539" s="10"/>
    </row>
    <row r="1540">
      <c r="B1540" s="2" t="s">
        <v>1610</v>
      </c>
      <c r="C1540" s="2" t="s">
        <v>13</v>
      </c>
      <c r="D1540" s="2" t="s">
        <v>1071</v>
      </c>
      <c r="E1540" s="2" t="s">
        <v>794</v>
      </c>
      <c r="G1540" s="133">
        <v>37431.63</v>
      </c>
      <c r="H1540" s="7">
        <v>63522.82</v>
      </c>
      <c r="I1540" s="2" t="b">
        <v>1</v>
      </c>
      <c r="J1540" s="2" t="s">
        <v>2915</v>
      </c>
      <c r="K1540" s="8">
        <v>0.4107</v>
      </c>
      <c r="M1540" s="9">
        <v>37431.63</v>
      </c>
      <c r="N1540" s="10"/>
    </row>
    <row r="1541">
      <c r="B1541" s="2" t="s">
        <v>1611</v>
      </c>
      <c r="C1541" s="2" t="s">
        <v>13</v>
      </c>
      <c r="D1541" s="2" t="s">
        <v>1071</v>
      </c>
      <c r="E1541" s="2" t="s">
        <v>798</v>
      </c>
      <c r="G1541" s="133">
        <v>1.0</v>
      </c>
      <c r="H1541" s="7">
        <v>1890416.52</v>
      </c>
      <c r="I1541" s="2" t="b">
        <v>1</v>
      </c>
      <c r="J1541" s="2" t="s">
        <v>2916</v>
      </c>
      <c r="K1541" s="8">
        <v>1.0</v>
      </c>
      <c r="M1541" s="9">
        <v>1.0</v>
      </c>
      <c r="N1541" s="10"/>
    </row>
    <row r="1542">
      <c r="B1542" s="2" t="s">
        <v>1613</v>
      </c>
      <c r="C1542" s="2" t="s">
        <v>13</v>
      </c>
      <c r="D1542" s="2" t="s">
        <v>1071</v>
      </c>
      <c r="E1542" s="2" t="s">
        <v>802</v>
      </c>
      <c r="G1542" s="133">
        <v>84369.69</v>
      </c>
      <c r="H1542" s="7">
        <v>2041659.21</v>
      </c>
      <c r="I1542" s="2" t="b">
        <v>1</v>
      </c>
      <c r="J1542" s="2" t="s">
        <v>2917</v>
      </c>
      <c r="K1542" s="8">
        <v>0.9587</v>
      </c>
      <c r="M1542" s="9">
        <v>84369.69</v>
      </c>
      <c r="N1542" s="10"/>
    </row>
    <row r="1543">
      <c r="B1543" s="2" t="s">
        <v>1614</v>
      </c>
      <c r="C1543" s="2" t="s">
        <v>13</v>
      </c>
      <c r="D1543" s="2" t="s">
        <v>1071</v>
      </c>
      <c r="E1543" s="2" t="s">
        <v>807</v>
      </c>
      <c r="G1543" s="133">
        <v>84369.6</v>
      </c>
      <c r="H1543" s="7">
        <v>2041659.21</v>
      </c>
      <c r="I1543" s="2" t="b">
        <v>1</v>
      </c>
      <c r="J1543" s="2" t="s">
        <v>2918</v>
      </c>
      <c r="K1543" s="8">
        <v>0.9587</v>
      </c>
      <c r="M1543" s="9">
        <v>84369.6</v>
      </c>
      <c r="N1543" s="10"/>
    </row>
  </sheetData>
  <mergeCells count="1">
    <mergeCell ref="B3:E3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.75"/>
    <col customWidth="1" min="2" max="2" width="51.25"/>
    <col customWidth="1" min="3" max="4" width="6.25"/>
    <col customWidth="1" min="5" max="5" width="26.88"/>
    <col customWidth="1" min="6" max="6" width="2.75"/>
    <col customWidth="1" min="7" max="7" width="3.88"/>
    <col customWidth="1" min="8" max="8" width="41.38"/>
    <col customWidth="1" min="9" max="9" width="6.38"/>
    <col customWidth="1" min="10" max="10" width="5.13"/>
    <col customWidth="1" min="11" max="11" width="21.75"/>
    <col customWidth="1" min="12" max="16" width="10.63"/>
  </cols>
  <sheetData>
    <row r="1" ht="14.25" customHeight="1">
      <c r="A1" s="13"/>
      <c r="B1" s="15"/>
      <c r="C1" s="16"/>
      <c r="D1" s="16"/>
      <c r="E1" s="16"/>
      <c r="G1" s="13"/>
      <c r="H1" s="15"/>
      <c r="I1" s="16"/>
      <c r="J1" s="16"/>
      <c r="K1" s="16"/>
    </row>
    <row r="2" ht="57.75" customHeight="1">
      <c r="A2" s="24" t="s">
        <v>71</v>
      </c>
      <c r="B2" s="27" t="s">
        <v>83</v>
      </c>
      <c r="C2" s="24" t="s">
        <v>89</v>
      </c>
      <c r="D2" s="30" t="s">
        <v>6</v>
      </c>
      <c r="E2" s="33" t="s">
        <v>96</v>
      </c>
      <c r="F2" s="35"/>
      <c r="G2" s="24" t="s">
        <v>71</v>
      </c>
      <c r="H2" s="37" t="s">
        <v>108</v>
      </c>
      <c r="I2" s="24" t="s">
        <v>89</v>
      </c>
      <c r="J2" s="44" t="s">
        <v>6</v>
      </c>
      <c r="K2" s="46" t="s">
        <v>119</v>
      </c>
    </row>
    <row r="3" ht="75.0" customHeight="1">
      <c r="A3" s="48"/>
      <c r="B3" s="48"/>
      <c r="C3" s="48"/>
      <c r="D3" s="48"/>
      <c r="E3" s="52" t="s">
        <v>130</v>
      </c>
      <c r="F3" s="35"/>
      <c r="G3" s="48"/>
      <c r="H3" s="48"/>
      <c r="I3" s="48"/>
      <c r="J3" s="48"/>
      <c r="K3" s="56" t="s">
        <v>136</v>
      </c>
    </row>
    <row r="4" ht="14.25" customHeight="1">
      <c r="A4" s="60">
        <v>1.0</v>
      </c>
      <c r="B4" s="62" t="s">
        <v>154</v>
      </c>
      <c r="C4" s="64" t="s">
        <v>149</v>
      </c>
      <c r="D4" s="66">
        <v>1.0</v>
      </c>
      <c r="E4" s="67"/>
      <c r="F4" s="35"/>
      <c r="G4" s="60">
        <v>1.0</v>
      </c>
      <c r="H4" s="62" t="s">
        <v>21</v>
      </c>
      <c r="I4" s="64" t="s">
        <v>167</v>
      </c>
      <c r="J4" s="66">
        <v>1.0</v>
      </c>
      <c r="K4" s="67"/>
    </row>
    <row r="5" ht="14.25" customHeight="1">
      <c r="A5" s="60">
        <f t="shared" ref="A5:A122" si="1">A4+1</f>
        <v>2</v>
      </c>
      <c r="B5" s="62" t="s">
        <v>185</v>
      </c>
      <c r="C5" s="64" t="s">
        <v>149</v>
      </c>
      <c r="D5" s="66">
        <v>1.0</v>
      </c>
      <c r="E5" s="67"/>
      <c r="F5" s="35"/>
      <c r="G5" s="60">
        <f t="shared" ref="G5:G122" si="2">G4+1</f>
        <v>2</v>
      </c>
      <c r="H5" s="62" t="s">
        <v>23</v>
      </c>
      <c r="I5" s="64" t="s">
        <v>167</v>
      </c>
      <c r="J5" s="66">
        <v>1.0</v>
      </c>
      <c r="K5" s="67"/>
    </row>
    <row r="6" ht="14.25" customHeight="1">
      <c r="A6" s="60">
        <f t="shared" si="1"/>
        <v>3</v>
      </c>
      <c r="B6" s="72" t="s">
        <v>196</v>
      </c>
      <c r="C6" s="64" t="s">
        <v>149</v>
      </c>
      <c r="D6" s="66">
        <v>1.0</v>
      </c>
      <c r="E6" s="67"/>
      <c r="F6" s="35"/>
      <c r="G6" s="60">
        <f t="shared" si="2"/>
        <v>3</v>
      </c>
      <c r="H6" s="72" t="s">
        <v>199</v>
      </c>
      <c r="I6" s="64" t="s">
        <v>167</v>
      </c>
      <c r="J6" s="66">
        <v>1.0</v>
      </c>
      <c r="K6" s="67"/>
    </row>
    <row r="7" ht="14.25" customHeight="1">
      <c r="A7" s="60">
        <f t="shared" si="1"/>
        <v>4</v>
      </c>
      <c r="B7" s="62" t="s">
        <v>189</v>
      </c>
      <c r="C7" s="64" t="s">
        <v>149</v>
      </c>
      <c r="D7" s="66">
        <v>1.0</v>
      </c>
      <c r="E7" s="67"/>
      <c r="F7" s="35"/>
      <c r="G7" s="60">
        <f t="shared" si="2"/>
        <v>4</v>
      </c>
      <c r="H7" s="62" t="s">
        <v>26</v>
      </c>
      <c r="I7" s="64" t="s">
        <v>167</v>
      </c>
      <c r="J7" s="66">
        <v>1.0</v>
      </c>
      <c r="K7" s="67"/>
    </row>
    <row r="8" ht="14.25" customHeight="1">
      <c r="A8" s="60">
        <f t="shared" si="1"/>
        <v>5</v>
      </c>
      <c r="B8" s="62" t="s">
        <v>200</v>
      </c>
      <c r="C8" s="64" t="s">
        <v>149</v>
      </c>
      <c r="D8" s="66">
        <v>1.0</v>
      </c>
      <c r="E8" s="67"/>
      <c r="F8" s="35"/>
      <c r="G8" s="60">
        <f t="shared" si="2"/>
        <v>5</v>
      </c>
      <c r="H8" s="62" t="s">
        <v>35</v>
      </c>
      <c r="I8" s="64" t="s">
        <v>149</v>
      </c>
      <c r="J8" s="66">
        <v>1.0</v>
      </c>
      <c r="K8" s="67"/>
    </row>
    <row r="9" ht="14.25" customHeight="1">
      <c r="A9" s="60">
        <f t="shared" si="1"/>
        <v>6</v>
      </c>
      <c r="B9" s="62" t="s">
        <v>211</v>
      </c>
      <c r="C9" s="64" t="s">
        <v>149</v>
      </c>
      <c r="D9" s="66">
        <v>1.0</v>
      </c>
      <c r="E9" s="67"/>
      <c r="F9" s="35"/>
      <c r="G9" s="60">
        <f t="shared" si="2"/>
        <v>6</v>
      </c>
      <c r="H9" s="62" t="s">
        <v>38</v>
      </c>
      <c r="I9" s="64" t="s">
        <v>149</v>
      </c>
      <c r="J9" s="66">
        <v>1.0</v>
      </c>
      <c r="K9" s="67"/>
    </row>
    <row r="10" ht="14.25" customHeight="1">
      <c r="A10" s="60">
        <f t="shared" si="1"/>
        <v>7</v>
      </c>
      <c r="B10" s="62" t="s">
        <v>217</v>
      </c>
      <c r="C10" s="64" t="s">
        <v>149</v>
      </c>
      <c r="D10" s="66">
        <v>1.0</v>
      </c>
      <c r="E10" s="67"/>
      <c r="F10" s="35"/>
      <c r="G10" s="60">
        <f t="shared" si="2"/>
        <v>7</v>
      </c>
      <c r="H10" s="62" t="s">
        <v>61</v>
      </c>
      <c r="I10" s="64" t="s">
        <v>149</v>
      </c>
      <c r="J10" s="66">
        <v>1.0</v>
      </c>
      <c r="K10" s="67"/>
    </row>
    <row r="11" ht="14.25" customHeight="1">
      <c r="A11" s="60">
        <f t="shared" si="1"/>
        <v>8</v>
      </c>
      <c r="B11" s="62" t="s">
        <v>223</v>
      </c>
      <c r="C11" s="64" t="s">
        <v>149</v>
      </c>
      <c r="D11" s="66">
        <v>1.0</v>
      </c>
      <c r="E11" s="67"/>
      <c r="F11" s="35"/>
      <c r="G11" s="60">
        <f t="shared" si="2"/>
        <v>8</v>
      </c>
      <c r="H11" s="62" t="s">
        <v>64</v>
      </c>
      <c r="I11" s="64" t="s">
        <v>149</v>
      </c>
      <c r="J11" s="66">
        <v>1.0</v>
      </c>
      <c r="K11" s="67"/>
    </row>
    <row r="12" ht="14.25" customHeight="1">
      <c r="A12" s="60">
        <f t="shared" si="1"/>
        <v>9</v>
      </c>
      <c r="B12" s="72" t="s">
        <v>229</v>
      </c>
      <c r="C12" s="64" t="s">
        <v>149</v>
      </c>
      <c r="D12" s="66">
        <v>1.0</v>
      </c>
      <c r="E12" s="67"/>
      <c r="F12" s="35"/>
      <c r="G12" s="60">
        <f t="shared" si="2"/>
        <v>9</v>
      </c>
      <c r="H12" s="72" t="s">
        <v>232</v>
      </c>
      <c r="I12" s="64" t="s">
        <v>149</v>
      </c>
      <c r="J12" s="66">
        <v>1.0</v>
      </c>
      <c r="K12" s="67"/>
    </row>
    <row r="13" ht="14.25" customHeight="1">
      <c r="A13" s="60">
        <f t="shared" si="1"/>
        <v>10</v>
      </c>
      <c r="B13" s="62" t="s">
        <v>234</v>
      </c>
      <c r="C13" s="64" t="s">
        <v>149</v>
      </c>
      <c r="D13" s="66">
        <v>1.0</v>
      </c>
      <c r="E13" s="67"/>
      <c r="F13" s="35"/>
      <c r="G13" s="60">
        <f t="shared" si="2"/>
        <v>10</v>
      </c>
      <c r="H13" s="62" t="s">
        <v>70</v>
      </c>
      <c r="I13" s="64" t="s">
        <v>149</v>
      </c>
      <c r="J13" s="66">
        <v>1.0</v>
      </c>
      <c r="K13" s="67"/>
    </row>
    <row r="14" ht="14.25" customHeight="1">
      <c r="A14" s="60">
        <f t="shared" si="1"/>
        <v>11</v>
      </c>
      <c r="B14" s="62" t="s">
        <v>241</v>
      </c>
      <c r="C14" s="64" t="s">
        <v>149</v>
      </c>
      <c r="D14" s="66">
        <v>1.0</v>
      </c>
      <c r="E14" s="67"/>
      <c r="F14" s="35"/>
      <c r="G14" s="60">
        <f t="shared" si="2"/>
        <v>11</v>
      </c>
      <c r="H14" s="62" t="s">
        <v>75</v>
      </c>
      <c r="I14" s="64" t="s">
        <v>149</v>
      </c>
      <c r="J14" s="66">
        <v>1.0</v>
      </c>
      <c r="K14" s="67"/>
    </row>
    <row r="15" ht="14.25" customHeight="1">
      <c r="A15" s="60">
        <f t="shared" si="1"/>
        <v>12</v>
      </c>
      <c r="B15" s="62" t="s">
        <v>246</v>
      </c>
      <c r="C15" s="64" t="s">
        <v>149</v>
      </c>
      <c r="D15" s="66">
        <v>1.0</v>
      </c>
      <c r="E15" s="67"/>
      <c r="F15" s="35"/>
      <c r="G15" s="60">
        <f t="shared" si="2"/>
        <v>12</v>
      </c>
      <c r="H15" s="62" t="s">
        <v>85</v>
      </c>
      <c r="I15" s="64" t="s">
        <v>149</v>
      </c>
      <c r="J15" s="66">
        <v>1.0</v>
      </c>
      <c r="K15" s="67"/>
    </row>
    <row r="16" ht="14.25" customHeight="1">
      <c r="A16" s="60">
        <f t="shared" si="1"/>
        <v>13</v>
      </c>
      <c r="B16" s="62" t="s">
        <v>251</v>
      </c>
      <c r="C16" s="64" t="s">
        <v>149</v>
      </c>
      <c r="D16" s="66">
        <v>1.0</v>
      </c>
      <c r="E16" s="67"/>
      <c r="F16" s="35"/>
      <c r="G16" s="60">
        <f t="shared" si="2"/>
        <v>13</v>
      </c>
      <c r="H16" s="62" t="s">
        <v>88</v>
      </c>
      <c r="I16" s="64" t="s">
        <v>149</v>
      </c>
      <c r="J16" s="66">
        <v>1.0</v>
      </c>
      <c r="K16" s="67"/>
    </row>
    <row r="17" ht="14.25" customHeight="1">
      <c r="A17" s="60">
        <f t="shared" si="1"/>
        <v>14</v>
      </c>
      <c r="B17" s="62" t="s">
        <v>258</v>
      </c>
      <c r="C17" s="64" t="s">
        <v>149</v>
      </c>
      <c r="D17" s="66">
        <v>1.0</v>
      </c>
      <c r="E17" s="67"/>
      <c r="F17" s="35"/>
      <c r="G17" s="60">
        <f t="shared" si="2"/>
        <v>14</v>
      </c>
      <c r="H17" s="62" t="s">
        <v>91</v>
      </c>
      <c r="I17" s="64" t="s">
        <v>149</v>
      </c>
      <c r="J17" s="66">
        <v>1.0</v>
      </c>
      <c r="K17" s="67"/>
    </row>
    <row r="18" ht="14.25" customHeight="1">
      <c r="A18" s="60">
        <f t="shared" si="1"/>
        <v>15</v>
      </c>
      <c r="B18" s="62" t="s">
        <v>263</v>
      </c>
      <c r="C18" s="64" t="s">
        <v>149</v>
      </c>
      <c r="D18" s="66">
        <v>1.0</v>
      </c>
      <c r="E18" s="67"/>
      <c r="F18" s="35"/>
      <c r="G18" s="60">
        <f t="shared" si="2"/>
        <v>15</v>
      </c>
      <c r="H18" s="62" t="s">
        <v>94</v>
      </c>
      <c r="I18" s="64" t="s">
        <v>149</v>
      </c>
      <c r="J18" s="66">
        <v>1.0</v>
      </c>
      <c r="K18" s="67"/>
    </row>
    <row r="19" ht="14.25" customHeight="1">
      <c r="A19" s="60">
        <f t="shared" si="1"/>
        <v>16</v>
      </c>
      <c r="B19" s="62" t="s">
        <v>269</v>
      </c>
      <c r="C19" s="64" t="s">
        <v>149</v>
      </c>
      <c r="D19" s="66">
        <v>1.0</v>
      </c>
      <c r="E19" s="67"/>
      <c r="F19" s="35"/>
      <c r="G19" s="60">
        <f t="shared" si="2"/>
        <v>16</v>
      </c>
      <c r="H19" s="62" t="s">
        <v>106</v>
      </c>
      <c r="I19" s="64" t="s">
        <v>149</v>
      </c>
      <c r="J19" s="66">
        <v>1.0</v>
      </c>
      <c r="K19" s="67"/>
    </row>
    <row r="20" ht="14.25" customHeight="1">
      <c r="A20" s="60">
        <f t="shared" si="1"/>
        <v>17</v>
      </c>
      <c r="B20" s="62" t="s">
        <v>274</v>
      </c>
      <c r="C20" s="64" t="s">
        <v>149</v>
      </c>
      <c r="D20" s="66">
        <v>1.0</v>
      </c>
      <c r="E20" s="67"/>
      <c r="F20" s="35"/>
      <c r="G20" s="60">
        <f t="shared" si="2"/>
        <v>17</v>
      </c>
      <c r="H20" s="62" t="s">
        <v>112</v>
      </c>
      <c r="I20" s="64" t="s">
        <v>149</v>
      </c>
      <c r="J20" s="66">
        <v>1.0</v>
      </c>
      <c r="K20" s="67"/>
    </row>
    <row r="21" ht="14.25" customHeight="1">
      <c r="A21" s="60">
        <f t="shared" si="1"/>
        <v>18</v>
      </c>
      <c r="B21" s="62" t="s">
        <v>279</v>
      </c>
      <c r="C21" s="64" t="s">
        <v>149</v>
      </c>
      <c r="D21" s="66">
        <v>1.0</v>
      </c>
      <c r="E21" s="67"/>
      <c r="F21" s="35"/>
      <c r="G21" s="60">
        <f t="shared" si="2"/>
        <v>18</v>
      </c>
      <c r="H21" s="62" t="s">
        <v>118</v>
      </c>
      <c r="I21" s="64" t="s">
        <v>149</v>
      </c>
      <c r="J21" s="66">
        <v>1.0</v>
      </c>
      <c r="K21" s="67"/>
    </row>
    <row r="22" ht="14.25" customHeight="1">
      <c r="A22" s="60">
        <f t="shared" si="1"/>
        <v>19</v>
      </c>
      <c r="B22" s="62" t="s">
        <v>285</v>
      </c>
      <c r="C22" s="64" t="s">
        <v>149</v>
      </c>
      <c r="D22" s="66">
        <v>1.0</v>
      </c>
      <c r="E22" s="67"/>
      <c r="F22" s="35"/>
      <c r="G22" s="60">
        <f t="shared" si="2"/>
        <v>19</v>
      </c>
      <c r="H22" s="62" t="s">
        <v>123</v>
      </c>
      <c r="I22" s="64" t="s">
        <v>149</v>
      </c>
      <c r="J22" s="66">
        <v>1.0</v>
      </c>
      <c r="K22" s="67"/>
    </row>
    <row r="23" ht="14.25" customHeight="1">
      <c r="A23" s="60">
        <f t="shared" si="1"/>
        <v>20</v>
      </c>
      <c r="B23" s="62" t="s">
        <v>292</v>
      </c>
      <c r="C23" s="64" t="s">
        <v>149</v>
      </c>
      <c r="D23" s="66">
        <v>1.0</v>
      </c>
      <c r="E23" s="67"/>
      <c r="F23" s="35"/>
      <c r="G23" s="60">
        <f t="shared" si="2"/>
        <v>20</v>
      </c>
      <c r="H23" s="62" t="s">
        <v>127</v>
      </c>
      <c r="I23" s="64" t="s">
        <v>149</v>
      </c>
      <c r="J23" s="66">
        <v>1.0</v>
      </c>
      <c r="K23" s="67"/>
    </row>
    <row r="24" ht="14.25" customHeight="1">
      <c r="A24" s="60">
        <f t="shared" si="1"/>
        <v>21</v>
      </c>
      <c r="B24" s="62" t="s">
        <v>300</v>
      </c>
      <c r="C24" s="64" t="s">
        <v>149</v>
      </c>
      <c r="D24" s="66">
        <v>1.0</v>
      </c>
      <c r="E24" s="67"/>
      <c r="F24" s="35"/>
      <c r="G24" s="60">
        <f t="shared" si="2"/>
        <v>21</v>
      </c>
      <c r="H24" s="62" t="s">
        <v>132</v>
      </c>
      <c r="I24" s="64" t="s">
        <v>149</v>
      </c>
      <c r="J24" s="66">
        <v>1.0</v>
      </c>
      <c r="K24" s="67"/>
    </row>
    <row r="25" ht="14.25" customHeight="1">
      <c r="A25" s="60">
        <f t="shared" si="1"/>
        <v>22</v>
      </c>
      <c r="B25" s="62" t="s">
        <v>307</v>
      </c>
      <c r="C25" s="64" t="s">
        <v>149</v>
      </c>
      <c r="D25" s="66">
        <v>1.0</v>
      </c>
      <c r="E25" s="67"/>
      <c r="F25" s="35"/>
      <c r="G25" s="60">
        <f t="shared" si="2"/>
        <v>22</v>
      </c>
      <c r="H25" s="62" t="s">
        <v>135</v>
      </c>
      <c r="I25" s="64" t="s">
        <v>149</v>
      </c>
      <c r="J25" s="66">
        <v>1.0</v>
      </c>
      <c r="K25" s="67"/>
    </row>
    <row r="26" ht="14.25" customHeight="1">
      <c r="A26" s="60">
        <f t="shared" si="1"/>
        <v>23</v>
      </c>
      <c r="B26" s="62" t="s">
        <v>314</v>
      </c>
      <c r="C26" s="64" t="s">
        <v>149</v>
      </c>
      <c r="D26" s="66">
        <v>1.0</v>
      </c>
      <c r="E26" s="67"/>
      <c r="F26" s="35"/>
      <c r="G26" s="60">
        <f t="shared" si="2"/>
        <v>23</v>
      </c>
      <c r="H26" s="62" t="s">
        <v>139</v>
      </c>
      <c r="I26" s="64" t="s">
        <v>149</v>
      </c>
      <c r="J26" s="66">
        <v>1.0</v>
      </c>
      <c r="K26" s="67"/>
    </row>
    <row r="27" ht="14.25" customHeight="1">
      <c r="A27" s="60">
        <f t="shared" si="1"/>
        <v>24</v>
      </c>
      <c r="B27" s="62" t="s">
        <v>319</v>
      </c>
      <c r="C27" s="64" t="s">
        <v>149</v>
      </c>
      <c r="D27" s="66">
        <v>1.0</v>
      </c>
      <c r="E27" s="67"/>
      <c r="F27" s="35"/>
      <c r="G27" s="60">
        <f t="shared" si="2"/>
        <v>24</v>
      </c>
      <c r="H27" s="62" t="s">
        <v>141</v>
      </c>
      <c r="I27" s="64" t="s">
        <v>149</v>
      </c>
      <c r="J27" s="66">
        <v>1.0</v>
      </c>
      <c r="K27" s="67"/>
    </row>
    <row r="28" ht="14.25" customHeight="1">
      <c r="A28" s="60">
        <f t="shared" si="1"/>
        <v>25</v>
      </c>
      <c r="B28" s="62" t="s">
        <v>325</v>
      </c>
      <c r="C28" s="64" t="s">
        <v>149</v>
      </c>
      <c r="D28" s="66">
        <v>1.0</v>
      </c>
      <c r="E28" s="67"/>
      <c r="F28" s="35"/>
      <c r="G28" s="60">
        <f t="shared" si="2"/>
        <v>25</v>
      </c>
      <c r="H28" s="62" t="s">
        <v>145</v>
      </c>
      <c r="I28" s="64" t="s">
        <v>149</v>
      </c>
      <c r="J28" s="66">
        <v>1.0</v>
      </c>
      <c r="K28" s="67"/>
    </row>
    <row r="29" ht="14.25" customHeight="1">
      <c r="A29" s="60">
        <f t="shared" si="1"/>
        <v>26</v>
      </c>
      <c r="B29" s="62" t="s">
        <v>331</v>
      </c>
      <c r="C29" s="64" t="s">
        <v>149</v>
      </c>
      <c r="D29" s="66">
        <v>1.0</v>
      </c>
      <c r="E29" s="67"/>
      <c r="F29" s="35"/>
      <c r="G29" s="60">
        <f t="shared" si="2"/>
        <v>26</v>
      </c>
      <c r="H29" s="62" t="s">
        <v>153</v>
      </c>
      <c r="I29" s="64" t="s">
        <v>149</v>
      </c>
      <c r="J29" s="66">
        <v>1.0</v>
      </c>
      <c r="K29" s="67"/>
    </row>
    <row r="30" ht="14.25" customHeight="1">
      <c r="A30" s="60">
        <f t="shared" si="1"/>
        <v>27</v>
      </c>
      <c r="B30" s="62" t="s">
        <v>335</v>
      </c>
      <c r="C30" s="64" t="s">
        <v>149</v>
      </c>
      <c r="D30" s="66">
        <v>1.0</v>
      </c>
      <c r="E30" s="67"/>
      <c r="F30" s="35"/>
      <c r="G30" s="60">
        <f t="shared" si="2"/>
        <v>27</v>
      </c>
      <c r="H30" s="62" t="s">
        <v>157</v>
      </c>
      <c r="I30" s="64" t="s">
        <v>149</v>
      </c>
      <c r="J30" s="66">
        <v>1.0</v>
      </c>
      <c r="K30" s="67"/>
    </row>
    <row r="31" ht="14.25" customHeight="1">
      <c r="A31" s="60">
        <f t="shared" si="1"/>
        <v>28</v>
      </c>
      <c r="B31" s="62" t="s">
        <v>341</v>
      </c>
      <c r="C31" s="64" t="s">
        <v>149</v>
      </c>
      <c r="D31" s="66">
        <v>1.0</v>
      </c>
      <c r="E31" s="67"/>
      <c r="F31" s="35"/>
      <c r="G31" s="60">
        <f t="shared" si="2"/>
        <v>28</v>
      </c>
      <c r="H31" s="62" t="s">
        <v>160</v>
      </c>
      <c r="I31" s="64" t="s">
        <v>149</v>
      </c>
      <c r="J31" s="66">
        <v>1.0</v>
      </c>
      <c r="K31" s="67"/>
    </row>
    <row r="32" ht="14.25" customHeight="1">
      <c r="A32" s="60">
        <f t="shared" si="1"/>
        <v>29</v>
      </c>
      <c r="B32" s="62" t="s">
        <v>347</v>
      </c>
      <c r="C32" s="64" t="s">
        <v>149</v>
      </c>
      <c r="D32" s="66">
        <v>1.0</v>
      </c>
      <c r="E32" s="67"/>
      <c r="F32" s="35"/>
      <c r="G32" s="60">
        <f t="shared" si="2"/>
        <v>29</v>
      </c>
      <c r="H32" s="62" t="s">
        <v>171</v>
      </c>
      <c r="I32" s="64" t="s">
        <v>149</v>
      </c>
      <c r="J32" s="66">
        <v>1.0</v>
      </c>
      <c r="K32" s="67"/>
    </row>
    <row r="33" ht="14.25" customHeight="1">
      <c r="A33" s="60">
        <f t="shared" si="1"/>
        <v>30</v>
      </c>
      <c r="B33" s="62" t="s">
        <v>353</v>
      </c>
      <c r="C33" s="64" t="s">
        <v>149</v>
      </c>
      <c r="D33" s="66">
        <v>1.0</v>
      </c>
      <c r="E33" s="67"/>
      <c r="F33" s="35"/>
      <c r="G33" s="60">
        <f t="shared" si="2"/>
        <v>30</v>
      </c>
      <c r="H33" s="62" t="s">
        <v>180</v>
      </c>
      <c r="I33" s="64" t="s">
        <v>149</v>
      </c>
      <c r="J33" s="66">
        <v>1.0</v>
      </c>
      <c r="K33" s="67"/>
    </row>
    <row r="34" ht="14.25" customHeight="1">
      <c r="A34" s="60">
        <f t="shared" si="1"/>
        <v>31</v>
      </c>
      <c r="B34" s="62" t="s">
        <v>356</v>
      </c>
      <c r="C34" s="64" t="s">
        <v>149</v>
      </c>
      <c r="D34" s="66">
        <v>1.0</v>
      </c>
      <c r="E34" s="67"/>
      <c r="F34" s="35"/>
      <c r="G34" s="60">
        <f t="shared" si="2"/>
        <v>31</v>
      </c>
      <c r="H34" s="62" t="s">
        <v>183</v>
      </c>
      <c r="I34" s="64" t="s">
        <v>149</v>
      </c>
      <c r="J34" s="66">
        <v>1.0</v>
      </c>
      <c r="K34" s="67"/>
    </row>
    <row r="35" ht="14.25" customHeight="1">
      <c r="A35" s="60">
        <f t="shared" si="1"/>
        <v>32</v>
      </c>
      <c r="B35" s="62" t="s">
        <v>360</v>
      </c>
      <c r="C35" s="64" t="s">
        <v>149</v>
      </c>
      <c r="D35" s="66">
        <v>1.0</v>
      </c>
      <c r="E35" s="67"/>
      <c r="F35" s="35"/>
      <c r="G35" s="60">
        <f t="shared" si="2"/>
        <v>32</v>
      </c>
      <c r="H35" s="62" t="s">
        <v>187</v>
      </c>
      <c r="I35" s="64" t="s">
        <v>149</v>
      </c>
      <c r="J35" s="66">
        <v>1.0</v>
      </c>
      <c r="K35" s="67"/>
    </row>
    <row r="36" ht="14.25" customHeight="1">
      <c r="A36" s="60">
        <f t="shared" si="1"/>
        <v>33</v>
      </c>
      <c r="B36" s="62" t="s">
        <v>364</v>
      </c>
      <c r="C36" s="64" t="s">
        <v>149</v>
      </c>
      <c r="D36" s="66">
        <v>1.0</v>
      </c>
      <c r="E36" s="67"/>
      <c r="F36" s="35"/>
      <c r="G36" s="60">
        <f t="shared" si="2"/>
        <v>33</v>
      </c>
      <c r="H36" s="62" t="s">
        <v>191</v>
      </c>
      <c r="I36" s="64" t="s">
        <v>149</v>
      </c>
      <c r="J36" s="66">
        <v>1.0</v>
      </c>
      <c r="K36" s="67"/>
    </row>
    <row r="37" ht="14.25" customHeight="1">
      <c r="A37" s="60">
        <f t="shared" si="1"/>
        <v>34</v>
      </c>
      <c r="B37" s="62" t="s">
        <v>370</v>
      </c>
      <c r="C37" s="64" t="s">
        <v>149</v>
      </c>
      <c r="D37" s="66">
        <v>1.0</v>
      </c>
      <c r="E37" s="67"/>
      <c r="F37" s="35"/>
      <c r="G37" s="60">
        <f t="shared" si="2"/>
        <v>34</v>
      </c>
      <c r="H37" s="62" t="s">
        <v>194</v>
      </c>
      <c r="I37" s="64" t="s">
        <v>149</v>
      </c>
      <c r="J37" s="66">
        <v>1.0</v>
      </c>
      <c r="K37" s="67"/>
    </row>
    <row r="38" ht="14.25" customHeight="1">
      <c r="A38" s="60">
        <f t="shared" si="1"/>
        <v>35</v>
      </c>
      <c r="B38" s="62" t="s">
        <v>374</v>
      </c>
      <c r="C38" s="64" t="s">
        <v>149</v>
      </c>
      <c r="D38" s="66">
        <v>1.0</v>
      </c>
      <c r="E38" s="67"/>
      <c r="F38" s="35"/>
      <c r="G38" s="60">
        <f t="shared" si="2"/>
        <v>35</v>
      </c>
      <c r="H38" s="62" t="s">
        <v>198</v>
      </c>
      <c r="I38" s="64" t="s">
        <v>149</v>
      </c>
      <c r="J38" s="66">
        <v>1.0</v>
      </c>
      <c r="K38" s="67"/>
    </row>
    <row r="39" ht="14.25" customHeight="1">
      <c r="A39" s="60">
        <f t="shared" si="1"/>
        <v>36</v>
      </c>
      <c r="B39" s="62" t="s">
        <v>379</v>
      </c>
      <c r="C39" s="64" t="s">
        <v>149</v>
      </c>
      <c r="D39" s="66">
        <v>1.0</v>
      </c>
      <c r="E39" s="67"/>
      <c r="F39" s="35"/>
      <c r="G39" s="60">
        <f t="shared" si="2"/>
        <v>36</v>
      </c>
      <c r="H39" s="62" t="s">
        <v>202</v>
      </c>
      <c r="I39" s="64" t="s">
        <v>149</v>
      </c>
      <c r="J39" s="66">
        <v>1.0</v>
      </c>
      <c r="K39" s="67"/>
    </row>
    <row r="40" ht="14.25" customHeight="1">
      <c r="A40" s="60">
        <f t="shared" si="1"/>
        <v>37</v>
      </c>
      <c r="B40" s="62" t="s">
        <v>384</v>
      </c>
      <c r="C40" s="64" t="s">
        <v>149</v>
      </c>
      <c r="D40" s="66">
        <v>1.0</v>
      </c>
      <c r="E40" s="67"/>
      <c r="F40" s="35"/>
      <c r="G40" s="60">
        <f t="shared" si="2"/>
        <v>37</v>
      </c>
      <c r="H40" s="62" t="s">
        <v>207</v>
      </c>
      <c r="I40" s="64" t="s">
        <v>149</v>
      </c>
      <c r="J40" s="66">
        <v>1.0</v>
      </c>
      <c r="K40" s="67"/>
    </row>
    <row r="41" ht="14.25" customHeight="1">
      <c r="A41" s="60">
        <f t="shared" si="1"/>
        <v>38</v>
      </c>
      <c r="B41" s="62" t="s">
        <v>387</v>
      </c>
      <c r="C41" s="64" t="s">
        <v>149</v>
      </c>
      <c r="D41" s="66">
        <v>1.0</v>
      </c>
      <c r="E41" s="67"/>
      <c r="F41" s="35"/>
      <c r="G41" s="60">
        <f t="shared" si="2"/>
        <v>38</v>
      </c>
      <c r="H41" s="62" t="s">
        <v>215</v>
      </c>
      <c r="I41" s="64" t="s">
        <v>149</v>
      </c>
      <c r="J41" s="66">
        <v>1.0</v>
      </c>
      <c r="K41" s="67"/>
    </row>
    <row r="42" ht="14.25" customHeight="1">
      <c r="A42" s="60">
        <f t="shared" si="1"/>
        <v>39</v>
      </c>
      <c r="B42" s="62" t="s">
        <v>388</v>
      </c>
      <c r="C42" s="64" t="s">
        <v>149</v>
      </c>
      <c r="D42" s="66">
        <v>1.0</v>
      </c>
      <c r="E42" s="67"/>
      <c r="F42" s="35"/>
      <c r="G42" s="60">
        <f t="shared" si="2"/>
        <v>39</v>
      </c>
      <c r="H42" s="62" t="s">
        <v>220</v>
      </c>
      <c r="I42" s="64" t="s">
        <v>149</v>
      </c>
      <c r="J42" s="66">
        <v>1.0</v>
      </c>
      <c r="K42" s="67"/>
    </row>
    <row r="43" ht="14.25" customHeight="1">
      <c r="A43" s="60">
        <f t="shared" si="1"/>
        <v>40</v>
      </c>
      <c r="B43" s="62" t="s">
        <v>390</v>
      </c>
      <c r="C43" s="64" t="s">
        <v>149</v>
      </c>
      <c r="D43" s="66">
        <v>1.0</v>
      </c>
      <c r="E43" s="67"/>
      <c r="F43" s="35"/>
      <c r="G43" s="60">
        <f t="shared" si="2"/>
        <v>40</v>
      </c>
      <c r="H43" s="62" t="s">
        <v>224</v>
      </c>
      <c r="I43" s="64" t="s">
        <v>149</v>
      </c>
      <c r="J43" s="66">
        <v>1.0</v>
      </c>
      <c r="K43" s="67"/>
    </row>
    <row r="44" ht="14.25" customHeight="1">
      <c r="A44" s="60">
        <f t="shared" si="1"/>
        <v>41</v>
      </c>
      <c r="B44" s="62" t="s">
        <v>392</v>
      </c>
      <c r="C44" s="64" t="s">
        <v>149</v>
      </c>
      <c r="D44" s="66">
        <v>1.0</v>
      </c>
      <c r="E44" s="67"/>
      <c r="F44" s="35"/>
      <c r="G44" s="60">
        <f t="shared" si="2"/>
        <v>41</v>
      </c>
      <c r="H44" s="62" t="s">
        <v>228</v>
      </c>
      <c r="I44" s="64" t="s">
        <v>149</v>
      </c>
      <c r="J44" s="66">
        <v>1.0</v>
      </c>
      <c r="K44" s="67"/>
    </row>
    <row r="45" ht="14.25" customHeight="1">
      <c r="A45" s="60">
        <f t="shared" si="1"/>
        <v>42</v>
      </c>
      <c r="B45" s="62" t="s">
        <v>393</v>
      </c>
      <c r="C45" s="64" t="s">
        <v>149</v>
      </c>
      <c r="D45" s="66">
        <v>1.0</v>
      </c>
      <c r="E45" s="67"/>
      <c r="F45" s="35"/>
      <c r="G45" s="60">
        <f t="shared" si="2"/>
        <v>42</v>
      </c>
      <c r="H45" s="62" t="s">
        <v>233</v>
      </c>
      <c r="I45" s="64" t="s">
        <v>149</v>
      </c>
      <c r="J45" s="66">
        <v>1.0</v>
      </c>
      <c r="K45" s="67"/>
    </row>
    <row r="46" ht="14.25" customHeight="1">
      <c r="A46" s="60">
        <f t="shared" si="1"/>
        <v>43</v>
      </c>
      <c r="B46" s="62" t="s">
        <v>398</v>
      </c>
      <c r="C46" s="64" t="s">
        <v>149</v>
      </c>
      <c r="D46" s="66">
        <v>1.0</v>
      </c>
      <c r="E46" s="67"/>
      <c r="F46" s="35"/>
      <c r="G46" s="60">
        <f t="shared" si="2"/>
        <v>43</v>
      </c>
      <c r="H46" s="62" t="s">
        <v>236</v>
      </c>
      <c r="I46" s="64" t="s">
        <v>149</v>
      </c>
      <c r="J46" s="66">
        <v>1.0</v>
      </c>
      <c r="K46" s="67"/>
    </row>
    <row r="47" ht="14.25" customHeight="1">
      <c r="A47" s="60">
        <f t="shared" si="1"/>
        <v>44</v>
      </c>
      <c r="B47" s="62" t="s">
        <v>403</v>
      </c>
      <c r="C47" s="64" t="s">
        <v>149</v>
      </c>
      <c r="D47" s="66">
        <v>1.0</v>
      </c>
      <c r="E47" s="67"/>
      <c r="F47" s="35"/>
      <c r="G47" s="60">
        <f t="shared" si="2"/>
        <v>44</v>
      </c>
      <c r="H47" s="62" t="s">
        <v>240</v>
      </c>
      <c r="I47" s="64" t="s">
        <v>149</v>
      </c>
      <c r="J47" s="66">
        <v>1.0</v>
      </c>
      <c r="K47" s="67"/>
    </row>
    <row r="48" ht="14.25" customHeight="1">
      <c r="A48" s="60">
        <f t="shared" si="1"/>
        <v>45</v>
      </c>
      <c r="B48" s="62" t="s">
        <v>408</v>
      </c>
      <c r="C48" s="64" t="s">
        <v>149</v>
      </c>
      <c r="D48" s="66">
        <v>1.0</v>
      </c>
      <c r="E48" s="67"/>
      <c r="F48" s="35"/>
      <c r="G48" s="60">
        <f t="shared" si="2"/>
        <v>45</v>
      </c>
      <c r="H48" s="62" t="s">
        <v>243</v>
      </c>
      <c r="I48" s="64" t="s">
        <v>149</v>
      </c>
      <c r="J48" s="66">
        <v>1.0</v>
      </c>
      <c r="K48" s="67"/>
    </row>
    <row r="49" ht="14.25" customHeight="1">
      <c r="A49" s="60">
        <f t="shared" si="1"/>
        <v>46</v>
      </c>
      <c r="B49" s="62" t="s">
        <v>413</v>
      </c>
      <c r="C49" s="64" t="s">
        <v>149</v>
      </c>
      <c r="D49" s="66">
        <v>1.0</v>
      </c>
      <c r="E49" s="67"/>
      <c r="F49" s="35"/>
      <c r="G49" s="60">
        <f t="shared" si="2"/>
        <v>46</v>
      </c>
      <c r="H49" s="62" t="s">
        <v>287</v>
      </c>
      <c r="I49" s="64" t="s">
        <v>149</v>
      </c>
      <c r="J49" s="66">
        <v>1.0</v>
      </c>
      <c r="K49" s="67"/>
    </row>
    <row r="50" ht="14.25" customHeight="1">
      <c r="A50" s="60">
        <f t="shared" si="1"/>
        <v>47</v>
      </c>
      <c r="B50" s="62" t="s">
        <v>422</v>
      </c>
      <c r="C50" s="64" t="s">
        <v>149</v>
      </c>
      <c r="D50" s="66">
        <v>1.0</v>
      </c>
      <c r="E50" s="67"/>
      <c r="F50" s="35"/>
      <c r="G50" s="60">
        <f t="shared" si="2"/>
        <v>47</v>
      </c>
      <c r="H50" s="62" t="s">
        <v>295</v>
      </c>
      <c r="I50" s="64" t="s">
        <v>149</v>
      </c>
      <c r="J50" s="66">
        <v>1.0</v>
      </c>
      <c r="K50" s="67"/>
    </row>
    <row r="51" ht="14.25" customHeight="1">
      <c r="A51" s="60">
        <f t="shared" si="1"/>
        <v>48</v>
      </c>
      <c r="B51" s="62" t="s">
        <v>425</v>
      </c>
      <c r="C51" s="64" t="s">
        <v>149</v>
      </c>
      <c r="D51" s="66">
        <v>1.0</v>
      </c>
      <c r="E51" s="67"/>
      <c r="F51" s="35"/>
      <c r="G51" s="60">
        <f t="shared" si="2"/>
        <v>48</v>
      </c>
      <c r="H51" s="62" t="s">
        <v>302</v>
      </c>
      <c r="I51" s="64" t="s">
        <v>149</v>
      </c>
      <c r="J51" s="66">
        <v>1.0</v>
      </c>
      <c r="K51" s="67"/>
    </row>
    <row r="52" ht="14.25" customHeight="1">
      <c r="A52" s="60">
        <f t="shared" si="1"/>
        <v>49</v>
      </c>
      <c r="B52" s="62" t="s">
        <v>430</v>
      </c>
      <c r="C52" s="64" t="s">
        <v>149</v>
      </c>
      <c r="D52" s="66">
        <v>1.0</v>
      </c>
      <c r="E52" s="67"/>
      <c r="F52" s="35"/>
      <c r="G52" s="60">
        <f t="shared" si="2"/>
        <v>49</v>
      </c>
      <c r="H52" s="62" t="s">
        <v>305</v>
      </c>
      <c r="I52" s="64" t="s">
        <v>149</v>
      </c>
      <c r="J52" s="66">
        <v>1.0</v>
      </c>
      <c r="K52" s="67"/>
    </row>
    <row r="53" ht="14.25" customHeight="1">
      <c r="A53" s="60">
        <f t="shared" si="1"/>
        <v>50</v>
      </c>
      <c r="B53" s="62" t="s">
        <v>433</v>
      </c>
      <c r="C53" s="64" t="s">
        <v>149</v>
      </c>
      <c r="D53" s="66">
        <v>1.0</v>
      </c>
      <c r="E53" s="67"/>
      <c r="F53" s="35"/>
      <c r="G53" s="60">
        <f t="shared" si="2"/>
        <v>50</v>
      </c>
      <c r="H53" s="62" t="s">
        <v>419</v>
      </c>
      <c r="I53" s="64" t="s">
        <v>149</v>
      </c>
      <c r="J53" s="66">
        <v>1.0</v>
      </c>
      <c r="K53" s="67"/>
    </row>
    <row r="54" ht="14.25" customHeight="1">
      <c r="A54" s="60">
        <f t="shared" si="1"/>
        <v>51</v>
      </c>
      <c r="B54" s="72" t="s">
        <v>438</v>
      </c>
      <c r="C54" s="64" t="s">
        <v>149</v>
      </c>
      <c r="D54" s="66">
        <v>1.0</v>
      </c>
      <c r="E54" s="67"/>
      <c r="F54" s="35"/>
      <c r="G54" s="60">
        <f t="shared" si="2"/>
        <v>51</v>
      </c>
      <c r="H54" s="72" t="s">
        <v>442</v>
      </c>
      <c r="I54" s="64" t="s">
        <v>149</v>
      </c>
      <c r="J54" s="66">
        <v>1.0</v>
      </c>
      <c r="K54" s="67"/>
    </row>
    <row r="55" ht="14.25" customHeight="1">
      <c r="A55" s="60">
        <f t="shared" si="1"/>
        <v>52</v>
      </c>
      <c r="B55" s="62" t="s">
        <v>445</v>
      </c>
      <c r="C55" s="64" t="s">
        <v>149</v>
      </c>
      <c r="D55" s="66">
        <v>1.0</v>
      </c>
      <c r="E55" s="67"/>
      <c r="F55" s="35"/>
      <c r="G55" s="60">
        <f t="shared" si="2"/>
        <v>52</v>
      </c>
      <c r="H55" s="62" t="s">
        <v>431</v>
      </c>
      <c r="I55" s="64" t="s">
        <v>149</v>
      </c>
      <c r="J55" s="66">
        <v>1.0</v>
      </c>
      <c r="K55" s="67"/>
    </row>
    <row r="56" ht="14.25" customHeight="1">
      <c r="A56" s="60">
        <f t="shared" si="1"/>
        <v>53</v>
      </c>
      <c r="B56" s="62" t="s">
        <v>450</v>
      </c>
      <c r="C56" s="64" t="s">
        <v>149</v>
      </c>
      <c r="D56" s="66">
        <v>1.0</v>
      </c>
      <c r="E56" s="67"/>
      <c r="F56" s="35"/>
      <c r="G56" s="60">
        <f t="shared" si="2"/>
        <v>53</v>
      </c>
      <c r="H56" s="62" t="s">
        <v>437</v>
      </c>
      <c r="I56" s="64" t="s">
        <v>149</v>
      </c>
      <c r="J56" s="66">
        <v>1.0</v>
      </c>
      <c r="K56" s="67"/>
    </row>
    <row r="57" ht="14.25" customHeight="1">
      <c r="A57" s="60">
        <f t="shared" si="1"/>
        <v>54</v>
      </c>
      <c r="B57" s="62" t="s">
        <v>455</v>
      </c>
      <c r="C57" s="64" t="s">
        <v>149</v>
      </c>
      <c r="D57" s="66">
        <v>1.0</v>
      </c>
      <c r="E57" s="67"/>
      <c r="F57" s="35"/>
      <c r="G57" s="60">
        <f t="shared" si="2"/>
        <v>54</v>
      </c>
      <c r="H57" s="62" t="s">
        <v>449</v>
      </c>
      <c r="I57" s="64" t="s">
        <v>149</v>
      </c>
      <c r="J57" s="66">
        <v>1.0</v>
      </c>
      <c r="K57" s="67"/>
    </row>
    <row r="58" ht="14.25" customHeight="1">
      <c r="A58" s="60">
        <f t="shared" si="1"/>
        <v>55</v>
      </c>
      <c r="B58" s="62" t="s">
        <v>459</v>
      </c>
      <c r="C58" s="64" t="s">
        <v>149</v>
      </c>
      <c r="D58" s="66">
        <v>1.0</v>
      </c>
      <c r="E58" s="67"/>
      <c r="F58" s="35"/>
      <c r="G58" s="60">
        <f t="shared" si="2"/>
        <v>55</v>
      </c>
      <c r="H58" s="62" t="s">
        <v>453</v>
      </c>
      <c r="I58" s="64" t="s">
        <v>149</v>
      </c>
      <c r="J58" s="66">
        <v>1.0</v>
      </c>
      <c r="K58" s="67"/>
    </row>
    <row r="59" ht="14.25" customHeight="1">
      <c r="A59" s="60">
        <f t="shared" si="1"/>
        <v>56</v>
      </c>
      <c r="B59" s="62" t="s">
        <v>464</v>
      </c>
      <c r="C59" s="64" t="s">
        <v>149</v>
      </c>
      <c r="D59" s="66">
        <v>1.0</v>
      </c>
      <c r="E59" s="67"/>
      <c r="F59" s="35"/>
      <c r="G59" s="60">
        <f t="shared" si="2"/>
        <v>56</v>
      </c>
      <c r="H59" s="62" t="s">
        <v>457</v>
      </c>
      <c r="I59" s="64" t="s">
        <v>149</v>
      </c>
      <c r="J59" s="66">
        <v>1.0</v>
      </c>
      <c r="K59" s="67"/>
    </row>
    <row r="60" ht="14.25" customHeight="1">
      <c r="A60" s="60">
        <f t="shared" si="1"/>
        <v>57</v>
      </c>
      <c r="B60" s="62" t="s">
        <v>470</v>
      </c>
      <c r="C60" s="64" t="s">
        <v>149</v>
      </c>
      <c r="D60" s="66">
        <v>1.0</v>
      </c>
      <c r="E60" s="67"/>
      <c r="F60" s="35"/>
      <c r="G60" s="60">
        <f t="shared" si="2"/>
        <v>57</v>
      </c>
      <c r="H60" s="62" t="s">
        <v>472</v>
      </c>
      <c r="I60" s="64" t="s">
        <v>149</v>
      </c>
      <c r="J60" s="66">
        <v>1.0</v>
      </c>
      <c r="K60" s="67"/>
    </row>
    <row r="61" ht="14.25" customHeight="1">
      <c r="A61" s="60">
        <f t="shared" si="1"/>
        <v>58</v>
      </c>
      <c r="B61" s="62" t="s">
        <v>474</v>
      </c>
      <c r="C61" s="64" t="s">
        <v>149</v>
      </c>
      <c r="D61" s="66">
        <v>1.0</v>
      </c>
      <c r="E61" s="67"/>
      <c r="F61" s="35"/>
      <c r="G61" s="60">
        <f t="shared" si="2"/>
        <v>58</v>
      </c>
      <c r="H61" s="62" t="s">
        <v>477</v>
      </c>
      <c r="I61" s="64" t="s">
        <v>149</v>
      </c>
      <c r="J61" s="66">
        <v>1.0</v>
      </c>
      <c r="K61" s="67"/>
    </row>
    <row r="62" ht="14.25" customHeight="1">
      <c r="A62" s="60">
        <f t="shared" si="1"/>
        <v>59</v>
      </c>
      <c r="B62" s="62" t="s">
        <v>481</v>
      </c>
      <c r="C62" s="64" t="s">
        <v>149</v>
      </c>
      <c r="D62" s="66">
        <v>1.0</v>
      </c>
      <c r="E62" s="67"/>
      <c r="F62" s="35"/>
      <c r="G62" s="60">
        <f t="shared" si="2"/>
        <v>59</v>
      </c>
      <c r="H62" s="62" t="s">
        <v>483</v>
      </c>
      <c r="I62" s="64" t="s">
        <v>149</v>
      </c>
      <c r="J62" s="66">
        <v>1.0</v>
      </c>
      <c r="K62" s="67"/>
    </row>
    <row r="63" ht="14.25" customHeight="1">
      <c r="A63" s="60">
        <f t="shared" si="1"/>
        <v>60</v>
      </c>
      <c r="B63" s="62" t="s">
        <v>486</v>
      </c>
      <c r="C63" s="64" t="s">
        <v>149</v>
      </c>
      <c r="D63" s="66">
        <v>1.0</v>
      </c>
      <c r="E63" s="67"/>
      <c r="F63" s="35"/>
      <c r="G63" s="60">
        <f t="shared" si="2"/>
        <v>60</v>
      </c>
      <c r="H63" s="62" t="s">
        <v>489</v>
      </c>
      <c r="I63" s="64" t="s">
        <v>149</v>
      </c>
      <c r="J63" s="66">
        <v>1.0</v>
      </c>
      <c r="K63" s="67"/>
    </row>
    <row r="64" ht="14.25" customHeight="1">
      <c r="A64" s="60">
        <f t="shared" si="1"/>
        <v>61</v>
      </c>
      <c r="B64" s="62" t="s">
        <v>491</v>
      </c>
      <c r="C64" s="64" t="s">
        <v>149</v>
      </c>
      <c r="D64" s="66">
        <v>1.0</v>
      </c>
      <c r="E64" s="67"/>
      <c r="F64" s="35"/>
      <c r="G64" s="60">
        <f t="shared" si="2"/>
        <v>61</v>
      </c>
      <c r="H64" s="62" t="s">
        <v>493</v>
      </c>
      <c r="I64" s="64" t="s">
        <v>149</v>
      </c>
      <c r="J64" s="66">
        <v>1.0</v>
      </c>
      <c r="K64" s="67"/>
    </row>
    <row r="65" ht="14.25" customHeight="1">
      <c r="A65" s="60">
        <f t="shared" si="1"/>
        <v>62</v>
      </c>
      <c r="B65" s="62" t="s">
        <v>495</v>
      </c>
      <c r="C65" s="64" t="s">
        <v>149</v>
      </c>
      <c r="D65" s="66">
        <v>1.0</v>
      </c>
      <c r="E65" s="67"/>
      <c r="F65" s="35"/>
      <c r="G65" s="60">
        <f t="shared" si="2"/>
        <v>62</v>
      </c>
      <c r="H65" s="62" t="s">
        <v>497</v>
      </c>
      <c r="I65" s="64" t="s">
        <v>498</v>
      </c>
      <c r="J65" s="66">
        <v>1.0</v>
      </c>
      <c r="K65" s="67"/>
    </row>
    <row r="66" ht="14.25" customHeight="1">
      <c r="A66" s="60">
        <f t="shared" si="1"/>
        <v>63</v>
      </c>
      <c r="B66" s="62" t="s">
        <v>501</v>
      </c>
      <c r="C66" s="64" t="s">
        <v>149</v>
      </c>
      <c r="D66" s="66">
        <v>1.0</v>
      </c>
      <c r="E66" s="67"/>
      <c r="F66" s="35"/>
      <c r="G66" s="60">
        <f t="shared" si="2"/>
        <v>63</v>
      </c>
      <c r="H66" s="62" t="s">
        <v>504</v>
      </c>
      <c r="I66" s="64" t="s">
        <v>498</v>
      </c>
      <c r="J66" s="66">
        <v>1.0</v>
      </c>
      <c r="K66" s="67"/>
    </row>
    <row r="67" ht="14.25" customHeight="1">
      <c r="A67" s="60">
        <f t="shared" si="1"/>
        <v>64</v>
      </c>
      <c r="B67" s="62" t="s">
        <v>506</v>
      </c>
      <c r="C67" s="64" t="s">
        <v>149</v>
      </c>
      <c r="D67" s="66">
        <v>1.0</v>
      </c>
      <c r="E67" s="67"/>
      <c r="F67" s="35"/>
      <c r="G67" s="60">
        <f t="shared" si="2"/>
        <v>64</v>
      </c>
      <c r="H67" s="62" t="s">
        <v>508</v>
      </c>
      <c r="I67" s="64" t="s">
        <v>149</v>
      </c>
      <c r="J67" s="66">
        <v>1.0</v>
      </c>
      <c r="K67" s="67"/>
    </row>
    <row r="68" ht="14.25" customHeight="1">
      <c r="A68" s="60">
        <f t="shared" si="1"/>
        <v>65</v>
      </c>
      <c r="B68" s="62" t="s">
        <v>511</v>
      </c>
      <c r="C68" s="64" t="s">
        <v>149</v>
      </c>
      <c r="D68" s="66">
        <v>1.0</v>
      </c>
      <c r="E68" s="67"/>
      <c r="F68" s="35"/>
      <c r="G68" s="60">
        <f t="shared" si="2"/>
        <v>65</v>
      </c>
      <c r="H68" s="62" t="s">
        <v>513</v>
      </c>
      <c r="I68" s="64" t="s">
        <v>149</v>
      </c>
      <c r="J68" s="66">
        <v>1.0</v>
      </c>
      <c r="K68" s="67"/>
    </row>
    <row r="69" ht="14.25" customHeight="1">
      <c r="A69" s="60">
        <f t="shared" si="1"/>
        <v>66</v>
      </c>
      <c r="B69" s="62" t="s">
        <v>515</v>
      </c>
      <c r="C69" s="64" t="s">
        <v>149</v>
      </c>
      <c r="D69" s="66">
        <v>1.0</v>
      </c>
      <c r="E69" s="67"/>
      <c r="F69" s="35"/>
      <c r="G69" s="60">
        <f t="shared" si="2"/>
        <v>66</v>
      </c>
      <c r="H69" s="62" t="s">
        <v>518</v>
      </c>
      <c r="I69" s="64" t="s">
        <v>149</v>
      </c>
      <c r="J69" s="66">
        <v>1.0</v>
      </c>
      <c r="K69" s="67"/>
    </row>
    <row r="70" ht="14.25" customHeight="1">
      <c r="A70" s="60">
        <f t="shared" si="1"/>
        <v>67</v>
      </c>
      <c r="B70" s="62" t="s">
        <v>521</v>
      </c>
      <c r="C70" s="64" t="s">
        <v>149</v>
      </c>
      <c r="D70" s="66">
        <v>1.0</v>
      </c>
      <c r="E70" s="67"/>
      <c r="F70" s="35"/>
      <c r="G70" s="60">
        <f t="shared" si="2"/>
        <v>67</v>
      </c>
      <c r="H70" s="62" t="s">
        <v>523</v>
      </c>
      <c r="I70" s="64" t="s">
        <v>149</v>
      </c>
      <c r="J70" s="66">
        <v>1.0</v>
      </c>
      <c r="K70" s="67"/>
    </row>
    <row r="71" ht="14.25" customHeight="1">
      <c r="A71" s="60">
        <f t="shared" si="1"/>
        <v>68</v>
      </c>
      <c r="B71" s="62" t="s">
        <v>526</v>
      </c>
      <c r="C71" s="64" t="s">
        <v>149</v>
      </c>
      <c r="D71" s="66">
        <v>1.0</v>
      </c>
      <c r="E71" s="67"/>
      <c r="F71" s="35"/>
      <c r="G71" s="60">
        <f t="shared" si="2"/>
        <v>68</v>
      </c>
      <c r="H71" s="62" t="s">
        <v>528</v>
      </c>
      <c r="I71" s="64" t="s">
        <v>149</v>
      </c>
      <c r="J71" s="66">
        <v>1.0</v>
      </c>
      <c r="K71" s="67"/>
    </row>
    <row r="72" ht="14.25" customHeight="1">
      <c r="A72" s="60">
        <f t="shared" si="1"/>
        <v>69</v>
      </c>
      <c r="B72" s="62" t="s">
        <v>532</v>
      </c>
      <c r="C72" s="64" t="s">
        <v>149</v>
      </c>
      <c r="D72" s="66">
        <v>1.0</v>
      </c>
      <c r="E72" s="67"/>
      <c r="F72" s="35"/>
      <c r="G72" s="60">
        <f t="shared" si="2"/>
        <v>69</v>
      </c>
      <c r="H72" s="62" t="s">
        <v>534</v>
      </c>
      <c r="I72" s="64" t="s">
        <v>149</v>
      </c>
      <c r="J72" s="66">
        <v>1.0</v>
      </c>
      <c r="K72" s="67"/>
    </row>
    <row r="73" ht="14.25" customHeight="1">
      <c r="A73" s="60">
        <f t="shared" si="1"/>
        <v>70</v>
      </c>
      <c r="B73" s="62" t="s">
        <v>537</v>
      </c>
      <c r="C73" s="64" t="s">
        <v>149</v>
      </c>
      <c r="D73" s="66">
        <v>1.0</v>
      </c>
      <c r="E73" s="67"/>
      <c r="F73" s="35"/>
      <c r="G73" s="60">
        <f t="shared" si="2"/>
        <v>70</v>
      </c>
      <c r="H73" s="62" t="s">
        <v>540</v>
      </c>
      <c r="I73" s="64" t="s">
        <v>149</v>
      </c>
      <c r="J73" s="66">
        <v>1.0</v>
      </c>
      <c r="K73" s="67"/>
    </row>
    <row r="74" ht="14.25" customHeight="1">
      <c r="A74" s="60">
        <f t="shared" si="1"/>
        <v>71</v>
      </c>
      <c r="B74" s="62" t="s">
        <v>543</v>
      </c>
      <c r="C74" s="64" t="s">
        <v>149</v>
      </c>
      <c r="D74" s="66">
        <v>1.0</v>
      </c>
      <c r="E74" s="67"/>
      <c r="F74" s="35"/>
      <c r="G74" s="60">
        <f t="shared" si="2"/>
        <v>71</v>
      </c>
      <c r="H74" s="62" t="s">
        <v>546</v>
      </c>
      <c r="I74" s="64" t="s">
        <v>149</v>
      </c>
      <c r="J74" s="66">
        <v>1.0</v>
      </c>
      <c r="K74" s="67"/>
    </row>
    <row r="75" ht="14.25" customHeight="1">
      <c r="A75" s="60">
        <f t="shared" si="1"/>
        <v>72</v>
      </c>
      <c r="B75" s="62" t="s">
        <v>549</v>
      </c>
      <c r="C75" s="64" t="s">
        <v>149</v>
      </c>
      <c r="D75" s="66">
        <v>1.0</v>
      </c>
      <c r="E75" s="67"/>
      <c r="F75" s="35"/>
      <c r="G75" s="60">
        <f t="shared" si="2"/>
        <v>72</v>
      </c>
      <c r="H75" s="62" t="s">
        <v>552</v>
      </c>
      <c r="I75" s="64" t="s">
        <v>149</v>
      </c>
      <c r="J75" s="66">
        <v>1.0</v>
      </c>
      <c r="K75" s="67"/>
    </row>
    <row r="76" ht="14.25" customHeight="1">
      <c r="A76" s="60">
        <f t="shared" si="1"/>
        <v>73</v>
      </c>
      <c r="B76" s="62" t="s">
        <v>555</v>
      </c>
      <c r="C76" s="64" t="s">
        <v>149</v>
      </c>
      <c r="D76" s="66">
        <v>1.0</v>
      </c>
      <c r="E76" s="67"/>
      <c r="F76" s="35"/>
      <c r="G76" s="60">
        <f t="shared" si="2"/>
        <v>73</v>
      </c>
      <c r="H76" s="62" t="s">
        <v>557</v>
      </c>
      <c r="I76" s="64" t="s">
        <v>149</v>
      </c>
      <c r="J76" s="66">
        <v>1.0</v>
      </c>
      <c r="K76" s="67"/>
    </row>
    <row r="77" ht="14.25" customHeight="1">
      <c r="A77" s="60">
        <f t="shared" si="1"/>
        <v>74</v>
      </c>
      <c r="B77" s="62" t="s">
        <v>560</v>
      </c>
      <c r="C77" s="64" t="s">
        <v>149</v>
      </c>
      <c r="D77" s="66">
        <v>1.0</v>
      </c>
      <c r="E77" s="67"/>
      <c r="F77" s="35"/>
      <c r="G77" s="60">
        <f t="shared" si="2"/>
        <v>74</v>
      </c>
      <c r="H77" s="62" t="s">
        <v>563</v>
      </c>
      <c r="I77" s="64" t="s">
        <v>149</v>
      </c>
      <c r="J77" s="66">
        <v>1.0</v>
      </c>
      <c r="K77" s="67"/>
    </row>
    <row r="78" ht="14.25" customHeight="1">
      <c r="A78" s="60">
        <f t="shared" si="1"/>
        <v>75</v>
      </c>
      <c r="B78" s="62" t="s">
        <v>566</v>
      </c>
      <c r="C78" s="64" t="s">
        <v>149</v>
      </c>
      <c r="D78" s="66">
        <v>1.0</v>
      </c>
      <c r="E78" s="67"/>
      <c r="F78" s="35"/>
      <c r="G78" s="60">
        <f t="shared" si="2"/>
        <v>75</v>
      </c>
      <c r="H78" s="62" t="s">
        <v>568</v>
      </c>
      <c r="I78" s="64" t="s">
        <v>149</v>
      </c>
      <c r="J78" s="66">
        <v>1.0</v>
      </c>
      <c r="K78" s="67"/>
    </row>
    <row r="79" ht="14.25" customHeight="1">
      <c r="A79" s="60">
        <f t="shared" si="1"/>
        <v>76</v>
      </c>
      <c r="B79" s="62" t="s">
        <v>571</v>
      </c>
      <c r="C79" s="64" t="s">
        <v>149</v>
      </c>
      <c r="D79" s="66">
        <v>1.0</v>
      </c>
      <c r="E79" s="67"/>
      <c r="F79" s="35"/>
      <c r="G79" s="60">
        <f t="shared" si="2"/>
        <v>76</v>
      </c>
      <c r="H79" s="62" t="s">
        <v>574</v>
      </c>
      <c r="I79" s="64" t="s">
        <v>149</v>
      </c>
      <c r="J79" s="66">
        <v>1.0</v>
      </c>
      <c r="K79" s="67"/>
    </row>
    <row r="80" ht="14.25" customHeight="1">
      <c r="A80" s="60">
        <f t="shared" si="1"/>
        <v>77</v>
      </c>
      <c r="B80" s="62" t="s">
        <v>576</v>
      </c>
      <c r="C80" s="64" t="s">
        <v>149</v>
      </c>
      <c r="D80" s="66">
        <v>1.0</v>
      </c>
      <c r="E80" s="67"/>
      <c r="F80" s="35"/>
      <c r="G80" s="60">
        <f t="shared" si="2"/>
        <v>77</v>
      </c>
      <c r="H80" s="62" t="s">
        <v>578</v>
      </c>
      <c r="I80" s="64" t="s">
        <v>149</v>
      </c>
      <c r="J80" s="66">
        <v>1.0</v>
      </c>
      <c r="K80" s="67"/>
    </row>
    <row r="81" ht="14.25" customHeight="1">
      <c r="A81" s="60">
        <f t="shared" si="1"/>
        <v>78</v>
      </c>
      <c r="B81" s="62" t="s">
        <v>581</v>
      </c>
      <c r="C81" s="64" t="s">
        <v>149</v>
      </c>
      <c r="D81" s="66">
        <v>1.0</v>
      </c>
      <c r="E81" s="67"/>
      <c r="F81" s="35"/>
      <c r="G81" s="60">
        <f t="shared" si="2"/>
        <v>78</v>
      </c>
      <c r="H81" s="62" t="s">
        <v>584</v>
      </c>
      <c r="I81" s="64" t="s">
        <v>149</v>
      </c>
      <c r="J81" s="66">
        <v>1.0</v>
      </c>
      <c r="K81" s="67"/>
    </row>
    <row r="82" ht="14.25" customHeight="1">
      <c r="A82" s="60">
        <f t="shared" si="1"/>
        <v>79</v>
      </c>
      <c r="B82" s="62" t="s">
        <v>586</v>
      </c>
      <c r="C82" s="64" t="s">
        <v>149</v>
      </c>
      <c r="D82" s="66">
        <v>1.0</v>
      </c>
      <c r="E82" s="67"/>
      <c r="F82" s="35"/>
      <c r="G82" s="60">
        <f t="shared" si="2"/>
        <v>79</v>
      </c>
      <c r="H82" s="62" t="s">
        <v>589</v>
      </c>
      <c r="I82" s="64" t="s">
        <v>149</v>
      </c>
      <c r="J82" s="66">
        <v>1.0</v>
      </c>
      <c r="K82" s="67"/>
    </row>
    <row r="83" ht="14.25" customHeight="1">
      <c r="A83" s="60">
        <f t="shared" si="1"/>
        <v>80</v>
      </c>
      <c r="B83" s="62" t="s">
        <v>592</v>
      </c>
      <c r="C83" s="64" t="s">
        <v>149</v>
      </c>
      <c r="D83" s="66">
        <v>1.0</v>
      </c>
      <c r="E83" s="67"/>
      <c r="F83" s="35"/>
      <c r="G83" s="60">
        <f t="shared" si="2"/>
        <v>80</v>
      </c>
      <c r="H83" s="62" t="s">
        <v>597</v>
      </c>
      <c r="I83" s="64" t="s">
        <v>149</v>
      </c>
      <c r="J83" s="66">
        <v>1.0</v>
      </c>
      <c r="K83" s="67"/>
    </row>
    <row r="84" ht="14.25" customHeight="1">
      <c r="A84" s="60">
        <f t="shared" si="1"/>
        <v>81</v>
      </c>
      <c r="B84" s="62" t="s">
        <v>600</v>
      </c>
      <c r="C84" s="64" t="s">
        <v>149</v>
      </c>
      <c r="D84" s="66">
        <v>1.0</v>
      </c>
      <c r="E84" s="67"/>
      <c r="F84" s="35"/>
      <c r="G84" s="60">
        <f t="shared" si="2"/>
        <v>81</v>
      </c>
      <c r="H84" s="62" t="s">
        <v>602</v>
      </c>
      <c r="I84" s="64" t="s">
        <v>149</v>
      </c>
      <c r="J84" s="66">
        <v>1.0</v>
      </c>
      <c r="K84" s="67"/>
    </row>
    <row r="85" ht="14.25" customHeight="1">
      <c r="A85" s="60">
        <f t="shared" si="1"/>
        <v>82</v>
      </c>
      <c r="B85" s="62" t="s">
        <v>605</v>
      </c>
      <c r="C85" s="64" t="s">
        <v>149</v>
      </c>
      <c r="D85" s="66">
        <v>1.0</v>
      </c>
      <c r="E85" s="67"/>
      <c r="F85" s="35"/>
      <c r="G85" s="60">
        <f t="shared" si="2"/>
        <v>82</v>
      </c>
      <c r="H85" s="62" t="s">
        <v>607</v>
      </c>
      <c r="I85" s="64" t="s">
        <v>149</v>
      </c>
      <c r="J85" s="66">
        <v>1.0</v>
      </c>
      <c r="K85" s="67"/>
    </row>
    <row r="86" ht="14.25" customHeight="1">
      <c r="A86" s="60">
        <f t="shared" si="1"/>
        <v>83</v>
      </c>
      <c r="B86" s="62" t="s">
        <v>609</v>
      </c>
      <c r="C86" s="64" t="s">
        <v>149</v>
      </c>
      <c r="D86" s="66">
        <v>1.0</v>
      </c>
      <c r="E86" s="67"/>
      <c r="F86" s="35"/>
      <c r="G86" s="60">
        <f t="shared" si="2"/>
        <v>83</v>
      </c>
      <c r="H86" s="62" t="s">
        <v>611</v>
      </c>
      <c r="I86" s="64" t="s">
        <v>149</v>
      </c>
      <c r="J86" s="66">
        <v>1.0</v>
      </c>
      <c r="K86" s="67"/>
    </row>
    <row r="87" ht="14.25" customHeight="1">
      <c r="A87" s="60">
        <f t="shared" si="1"/>
        <v>84</v>
      </c>
      <c r="B87" s="62" t="s">
        <v>612</v>
      </c>
      <c r="C87" s="64" t="s">
        <v>149</v>
      </c>
      <c r="D87" s="66">
        <v>1.0</v>
      </c>
      <c r="E87" s="67"/>
      <c r="F87" s="35"/>
      <c r="G87" s="60">
        <f t="shared" si="2"/>
        <v>84</v>
      </c>
      <c r="H87" s="62" t="s">
        <v>616</v>
      </c>
      <c r="I87" s="64" t="s">
        <v>149</v>
      </c>
      <c r="J87" s="66">
        <v>1.0</v>
      </c>
      <c r="K87" s="67"/>
    </row>
    <row r="88" ht="14.25" customHeight="1">
      <c r="A88" s="60">
        <f t="shared" si="1"/>
        <v>85</v>
      </c>
      <c r="B88" s="62" t="s">
        <v>618</v>
      </c>
      <c r="C88" s="64" t="s">
        <v>149</v>
      </c>
      <c r="D88" s="66">
        <v>1.0</v>
      </c>
      <c r="E88" s="67"/>
      <c r="F88" s="35"/>
      <c r="G88" s="60">
        <f t="shared" si="2"/>
        <v>85</v>
      </c>
      <c r="H88" s="62" t="s">
        <v>620</v>
      </c>
      <c r="I88" s="64" t="s">
        <v>149</v>
      </c>
      <c r="J88" s="66">
        <v>1.0</v>
      </c>
      <c r="K88" s="67"/>
    </row>
    <row r="89" ht="14.25" customHeight="1">
      <c r="A89" s="60">
        <f t="shared" si="1"/>
        <v>86</v>
      </c>
      <c r="B89" s="62" t="s">
        <v>622</v>
      </c>
      <c r="C89" s="64" t="s">
        <v>149</v>
      </c>
      <c r="D89" s="66">
        <v>1.0</v>
      </c>
      <c r="E89" s="67"/>
      <c r="F89" s="35"/>
      <c r="G89" s="60">
        <f t="shared" si="2"/>
        <v>86</v>
      </c>
      <c r="H89" s="62" t="s">
        <v>624</v>
      </c>
      <c r="I89" s="64" t="s">
        <v>149</v>
      </c>
      <c r="J89" s="66">
        <v>1.0</v>
      </c>
      <c r="K89" s="67"/>
    </row>
    <row r="90" ht="14.25" customHeight="1">
      <c r="A90" s="60">
        <f t="shared" si="1"/>
        <v>87</v>
      </c>
      <c r="B90" s="62" t="s">
        <v>627</v>
      </c>
      <c r="C90" s="64" t="s">
        <v>149</v>
      </c>
      <c r="D90" s="66">
        <v>1.0</v>
      </c>
      <c r="E90" s="67"/>
      <c r="F90" s="35"/>
      <c r="G90" s="60">
        <f t="shared" si="2"/>
        <v>87</v>
      </c>
      <c r="H90" s="62" t="s">
        <v>630</v>
      </c>
      <c r="I90" s="64" t="s">
        <v>149</v>
      </c>
      <c r="J90" s="66">
        <v>1.0</v>
      </c>
      <c r="K90" s="67"/>
    </row>
    <row r="91" ht="14.25" customHeight="1">
      <c r="A91" s="60">
        <f t="shared" si="1"/>
        <v>88</v>
      </c>
      <c r="B91" s="62" t="s">
        <v>633</v>
      </c>
      <c r="C91" s="64" t="s">
        <v>149</v>
      </c>
      <c r="D91" s="66">
        <v>1.0</v>
      </c>
      <c r="E91" s="67"/>
      <c r="F91" s="35"/>
      <c r="G91" s="60">
        <f t="shared" si="2"/>
        <v>88</v>
      </c>
      <c r="H91" s="62" t="s">
        <v>635</v>
      </c>
      <c r="I91" s="64" t="s">
        <v>149</v>
      </c>
      <c r="J91" s="66">
        <v>1.0</v>
      </c>
      <c r="K91" s="67"/>
    </row>
    <row r="92" ht="14.25" customHeight="1">
      <c r="A92" s="60">
        <f t="shared" si="1"/>
        <v>89</v>
      </c>
      <c r="B92" s="62" t="s">
        <v>638</v>
      </c>
      <c r="C92" s="64" t="s">
        <v>149</v>
      </c>
      <c r="D92" s="66">
        <v>1.0</v>
      </c>
      <c r="E92" s="67"/>
      <c r="F92" s="35"/>
      <c r="G92" s="60">
        <f t="shared" si="2"/>
        <v>89</v>
      </c>
      <c r="H92" s="62" t="s">
        <v>640</v>
      </c>
      <c r="I92" s="64" t="s">
        <v>149</v>
      </c>
      <c r="J92" s="66">
        <v>1.0</v>
      </c>
      <c r="K92" s="67"/>
    </row>
    <row r="93" ht="14.25" customHeight="1">
      <c r="A93" s="60">
        <f t="shared" si="1"/>
        <v>90</v>
      </c>
      <c r="B93" s="62" t="s">
        <v>643</v>
      </c>
      <c r="C93" s="64" t="s">
        <v>149</v>
      </c>
      <c r="D93" s="66">
        <v>1.0</v>
      </c>
      <c r="E93" s="67"/>
      <c r="F93" s="35"/>
      <c r="G93" s="60">
        <f t="shared" si="2"/>
        <v>90</v>
      </c>
      <c r="H93" s="62" t="s">
        <v>646</v>
      </c>
      <c r="I93" s="64" t="s">
        <v>149</v>
      </c>
      <c r="J93" s="66">
        <v>1.0</v>
      </c>
      <c r="K93" s="67"/>
    </row>
    <row r="94" ht="14.25" customHeight="1">
      <c r="A94" s="60">
        <f t="shared" si="1"/>
        <v>91</v>
      </c>
      <c r="B94" s="62" t="s">
        <v>649</v>
      </c>
      <c r="C94" s="64" t="s">
        <v>149</v>
      </c>
      <c r="D94" s="66">
        <v>1.0</v>
      </c>
      <c r="E94" s="67"/>
      <c r="F94" s="35"/>
      <c r="G94" s="60">
        <f t="shared" si="2"/>
        <v>91</v>
      </c>
      <c r="H94" s="62" t="s">
        <v>650</v>
      </c>
      <c r="I94" s="64" t="s">
        <v>149</v>
      </c>
      <c r="J94" s="66">
        <v>1.0</v>
      </c>
      <c r="K94" s="67"/>
    </row>
    <row r="95" ht="14.25" customHeight="1">
      <c r="A95" s="60">
        <f t="shared" si="1"/>
        <v>92</v>
      </c>
      <c r="B95" s="62" t="s">
        <v>653</v>
      </c>
      <c r="C95" s="64" t="s">
        <v>149</v>
      </c>
      <c r="D95" s="66">
        <v>1.0</v>
      </c>
      <c r="E95" s="67"/>
      <c r="F95" s="35"/>
      <c r="G95" s="60">
        <f t="shared" si="2"/>
        <v>92</v>
      </c>
      <c r="H95" s="62" t="s">
        <v>656</v>
      </c>
      <c r="I95" s="64" t="s">
        <v>149</v>
      </c>
      <c r="J95" s="66">
        <v>1.0</v>
      </c>
      <c r="K95" s="67"/>
    </row>
    <row r="96" ht="14.25" customHeight="1">
      <c r="A96" s="60">
        <f t="shared" si="1"/>
        <v>93</v>
      </c>
      <c r="B96" s="62" t="s">
        <v>658</v>
      </c>
      <c r="C96" s="64" t="s">
        <v>149</v>
      </c>
      <c r="D96" s="66">
        <v>1.0</v>
      </c>
      <c r="E96" s="67"/>
      <c r="F96" s="35"/>
      <c r="G96" s="60">
        <f t="shared" si="2"/>
        <v>93</v>
      </c>
      <c r="H96" s="62" t="s">
        <v>661</v>
      </c>
      <c r="I96" s="64" t="s">
        <v>149</v>
      </c>
      <c r="J96" s="66">
        <v>1.0</v>
      </c>
      <c r="K96" s="67"/>
    </row>
    <row r="97" ht="14.25" customHeight="1">
      <c r="A97" s="60">
        <f t="shared" si="1"/>
        <v>94</v>
      </c>
      <c r="B97" s="62" t="s">
        <v>663</v>
      </c>
      <c r="C97" s="64" t="s">
        <v>149</v>
      </c>
      <c r="D97" s="66">
        <v>1.0</v>
      </c>
      <c r="E97" s="67"/>
      <c r="F97" s="35"/>
      <c r="G97" s="60">
        <f t="shared" si="2"/>
        <v>94</v>
      </c>
      <c r="H97" s="62" t="s">
        <v>666</v>
      </c>
      <c r="I97" s="64" t="s">
        <v>149</v>
      </c>
      <c r="J97" s="66">
        <v>1.0</v>
      </c>
      <c r="K97" s="67"/>
    </row>
    <row r="98" ht="14.25" customHeight="1">
      <c r="A98" s="60">
        <f t="shared" si="1"/>
        <v>95</v>
      </c>
      <c r="B98" s="62" t="s">
        <v>669</v>
      </c>
      <c r="C98" s="64" t="s">
        <v>149</v>
      </c>
      <c r="D98" s="66">
        <v>1.0</v>
      </c>
      <c r="E98" s="67"/>
      <c r="F98" s="35"/>
      <c r="G98" s="60">
        <f t="shared" si="2"/>
        <v>95</v>
      </c>
      <c r="H98" s="62" t="s">
        <v>672</v>
      </c>
      <c r="I98" s="64" t="s">
        <v>149</v>
      </c>
      <c r="J98" s="66">
        <v>1.0</v>
      </c>
      <c r="K98" s="67"/>
    </row>
    <row r="99" ht="14.25" customHeight="1">
      <c r="A99" s="60">
        <f t="shared" si="1"/>
        <v>96</v>
      </c>
      <c r="B99" s="62" t="s">
        <v>675</v>
      </c>
      <c r="C99" s="64" t="s">
        <v>149</v>
      </c>
      <c r="D99" s="66">
        <v>1.0</v>
      </c>
      <c r="E99" s="67"/>
      <c r="F99" s="35"/>
      <c r="G99" s="60">
        <f t="shared" si="2"/>
        <v>96</v>
      </c>
      <c r="H99" s="62" t="s">
        <v>678</v>
      </c>
      <c r="I99" s="64" t="s">
        <v>149</v>
      </c>
      <c r="J99" s="66">
        <v>1.0</v>
      </c>
      <c r="K99" s="67"/>
    </row>
    <row r="100" ht="14.25" customHeight="1">
      <c r="A100" s="60">
        <f t="shared" si="1"/>
        <v>97</v>
      </c>
      <c r="B100" s="62" t="s">
        <v>681</v>
      </c>
      <c r="C100" s="64" t="s">
        <v>149</v>
      </c>
      <c r="D100" s="66">
        <v>1.0</v>
      </c>
      <c r="E100" s="67"/>
      <c r="F100" s="35"/>
      <c r="G100" s="60">
        <f t="shared" si="2"/>
        <v>97</v>
      </c>
      <c r="H100" s="62" t="s">
        <v>684</v>
      </c>
      <c r="I100" s="64" t="s">
        <v>149</v>
      </c>
      <c r="J100" s="66">
        <v>1.0</v>
      </c>
      <c r="K100" s="67"/>
    </row>
    <row r="101" ht="14.25" customHeight="1">
      <c r="A101" s="60">
        <f t="shared" si="1"/>
        <v>98</v>
      </c>
      <c r="B101" s="62" t="s">
        <v>686</v>
      </c>
      <c r="C101" s="64" t="s">
        <v>149</v>
      </c>
      <c r="D101" s="66">
        <v>1.0</v>
      </c>
      <c r="E101" s="67"/>
      <c r="F101" s="35"/>
      <c r="G101" s="60">
        <f t="shared" si="2"/>
        <v>98</v>
      </c>
      <c r="H101" s="62" t="s">
        <v>689</v>
      </c>
      <c r="I101" s="64" t="s">
        <v>149</v>
      </c>
      <c r="J101" s="66">
        <v>1.0</v>
      </c>
      <c r="K101" s="67"/>
    </row>
    <row r="102" ht="14.25" customHeight="1">
      <c r="A102" s="60">
        <f t="shared" si="1"/>
        <v>99</v>
      </c>
      <c r="B102" s="62" t="s">
        <v>691</v>
      </c>
      <c r="C102" s="64" t="s">
        <v>149</v>
      </c>
      <c r="D102" s="66">
        <v>1.0</v>
      </c>
      <c r="E102" s="67"/>
      <c r="F102" s="35"/>
      <c r="G102" s="60">
        <f t="shared" si="2"/>
        <v>99</v>
      </c>
      <c r="H102" s="62" t="s">
        <v>692</v>
      </c>
      <c r="I102" s="64" t="s">
        <v>149</v>
      </c>
      <c r="J102" s="66">
        <v>1.0</v>
      </c>
      <c r="K102" s="67"/>
    </row>
    <row r="103" ht="14.25" customHeight="1">
      <c r="A103" s="60">
        <f t="shared" si="1"/>
        <v>100</v>
      </c>
      <c r="B103" s="62" t="s">
        <v>695</v>
      </c>
      <c r="C103" s="64" t="s">
        <v>149</v>
      </c>
      <c r="D103" s="66">
        <v>1.0</v>
      </c>
      <c r="E103" s="67"/>
      <c r="F103" s="35"/>
      <c r="G103" s="60">
        <f t="shared" si="2"/>
        <v>100</v>
      </c>
      <c r="H103" s="62" t="s">
        <v>698</v>
      </c>
      <c r="I103" s="64" t="s">
        <v>149</v>
      </c>
      <c r="J103" s="66">
        <v>1.0</v>
      </c>
      <c r="K103" s="67"/>
    </row>
    <row r="104" ht="14.25" customHeight="1">
      <c r="A104" s="60">
        <f t="shared" si="1"/>
        <v>101</v>
      </c>
      <c r="B104" s="62" t="s">
        <v>700</v>
      </c>
      <c r="C104" s="64" t="s">
        <v>149</v>
      </c>
      <c r="D104" s="66">
        <v>1.0</v>
      </c>
      <c r="E104" s="67"/>
      <c r="F104" s="35"/>
      <c r="G104" s="60">
        <f t="shared" si="2"/>
        <v>101</v>
      </c>
      <c r="H104" s="62" t="s">
        <v>702</v>
      </c>
      <c r="I104" s="64" t="s">
        <v>149</v>
      </c>
      <c r="J104" s="66">
        <v>1.0</v>
      </c>
      <c r="K104" s="67"/>
    </row>
    <row r="105" ht="14.25" customHeight="1">
      <c r="A105" s="60">
        <f t="shared" si="1"/>
        <v>102</v>
      </c>
      <c r="B105" s="62" t="s">
        <v>704</v>
      </c>
      <c r="C105" s="64" t="s">
        <v>149</v>
      </c>
      <c r="D105" s="66">
        <v>1.0</v>
      </c>
      <c r="E105" s="67"/>
      <c r="F105" s="35"/>
      <c r="G105" s="60">
        <f t="shared" si="2"/>
        <v>102</v>
      </c>
      <c r="H105" s="62" t="s">
        <v>707</v>
      </c>
      <c r="I105" s="64" t="s">
        <v>149</v>
      </c>
      <c r="J105" s="66">
        <v>1.0</v>
      </c>
      <c r="K105" s="67"/>
    </row>
    <row r="106" ht="14.25" customHeight="1">
      <c r="A106" s="60">
        <f t="shared" si="1"/>
        <v>103</v>
      </c>
      <c r="B106" s="62" t="s">
        <v>708</v>
      </c>
      <c r="C106" s="64" t="s">
        <v>149</v>
      </c>
      <c r="D106" s="66">
        <v>1.0</v>
      </c>
      <c r="E106" s="67"/>
      <c r="F106" s="35"/>
      <c r="G106" s="60">
        <f t="shared" si="2"/>
        <v>103</v>
      </c>
      <c r="H106" s="62" t="s">
        <v>710</v>
      </c>
      <c r="I106" s="64" t="s">
        <v>149</v>
      </c>
      <c r="J106" s="66">
        <v>1.0</v>
      </c>
      <c r="K106" s="67"/>
    </row>
    <row r="107" ht="14.25" customHeight="1">
      <c r="A107" s="60">
        <f t="shared" si="1"/>
        <v>104</v>
      </c>
      <c r="B107" s="62" t="s">
        <v>712</v>
      </c>
      <c r="C107" s="64" t="s">
        <v>149</v>
      </c>
      <c r="D107" s="66">
        <v>1.0</v>
      </c>
      <c r="E107" s="67"/>
      <c r="F107" s="35"/>
      <c r="G107" s="60">
        <f t="shared" si="2"/>
        <v>104</v>
      </c>
      <c r="H107" s="62" t="s">
        <v>716</v>
      </c>
      <c r="I107" s="64" t="s">
        <v>149</v>
      </c>
      <c r="J107" s="66">
        <v>1.0</v>
      </c>
      <c r="K107" s="67"/>
    </row>
    <row r="108" ht="14.25" customHeight="1">
      <c r="A108" s="60">
        <f t="shared" si="1"/>
        <v>105</v>
      </c>
      <c r="B108" s="62" t="s">
        <v>719</v>
      </c>
      <c r="C108" s="64" t="s">
        <v>149</v>
      </c>
      <c r="D108" s="66">
        <v>1.0</v>
      </c>
      <c r="E108" s="67"/>
      <c r="F108" s="35"/>
      <c r="G108" s="60">
        <f t="shared" si="2"/>
        <v>105</v>
      </c>
      <c r="H108" s="62" t="s">
        <v>722</v>
      </c>
      <c r="I108" s="64" t="s">
        <v>149</v>
      </c>
      <c r="J108" s="66">
        <v>1.0</v>
      </c>
      <c r="K108" s="67"/>
    </row>
    <row r="109" ht="14.25" customHeight="1">
      <c r="A109" s="60">
        <f t="shared" si="1"/>
        <v>106</v>
      </c>
      <c r="B109" s="62" t="s">
        <v>725</v>
      </c>
      <c r="C109" s="64" t="s">
        <v>149</v>
      </c>
      <c r="D109" s="66">
        <v>1.0</v>
      </c>
      <c r="E109" s="67"/>
      <c r="F109" s="35"/>
      <c r="G109" s="60">
        <f t="shared" si="2"/>
        <v>106</v>
      </c>
      <c r="H109" s="62" t="s">
        <v>729</v>
      </c>
      <c r="I109" s="64" t="s">
        <v>149</v>
      </c>
      <c r="J109" s="66">
        <v>1.0</v>
      </c>
      <c r="K109" s="67"/>
    </row>
    <row r="110" ht="14.25" customHeight="1">
      <c r="A110" s="60">
        <f t="shared" si="1"/>
        <v>107</v>
      </c>
      <c r="B110" s="62" t="s">
        <v>732</v>
      </c>
      <c r="C110" s="64" t="s">
        <v>149</v>
      </c>
      <c r="D110" s="66">
        <v>1.0</v>
      </c>
      <c r="E110" s="67"/>
      <c r="F110" s="35"/>
      <c r="G110" s="60">
        <f t="shared" si="2"/>
        <v>107</v>
      </c>
      <c r="H110" s="62" t="s">
        <v>736</v>
      </c>
      <c r="I110" s="64" t="s">
        <v>149</v>
      </c>
      <c r="J110" s="66">
        <v>1.0</v>
      </c>
      <c r="K110" s="67"/>
    </row>
    <row r="111" ht="14.25" customHeight="1">
      <c r="A111" s="60">
        <f t="shared" si="1"/>
        <v>108</v>
      </c>
      <c r="B111" s="62" t="s">
        <v>739</v>
      </c>
      <c r="C111" s="64" t="s">
        <v>149</v>
      </c>
      <c r="D111" s="66">
        <v>1.0</v>
      </c>
      <c r="E111" s="67"/>
      <c r="F111" s="35"/>
      <c r="G111" s="60">
        <f t="shared" si="2"/>
        <v>108</v>
      </c>
      <c r="H111" s="62" t="s">
        <v>740</v>
      </c>
      <c r="I111" s="64" t="s">
        <v>149</v>
      </c>
      <c r="J111" s="66">
        <v>1.0</v>
      </c>
      <c r="K111" s="67"/>
    </row>
    <row r="112" ht="14.25" customHeight="1">
      <c r="A112" s="60">
        <f t="shared" si="1"/>
        <v>109</v>
      </c>
      <c r="B112" s="62" t="s">
        <v>743</v>
      </c>
      <c r="C112" s="64" t="s">
        <v>149</v>
      </c>
      <c r="D112" s="66">
        <v>1.0</v>
      </c>
      <c r="E112" s="67"/>
      <c r="F112" s="35"/>
      <c r="G112" s="60">
        <f t="shared" si="2"/>
        <v>109</v>
      </c>
      <c r="H112" s="62" t="s">
        <v>746</v>
      </c>
      <c r="I112" s="64" t="s">
        <v>149</v>
      </c>
      <c r="J112" s="66">
        <v>1.0</v>
      </c>
      <c r="K112" s="67"/>
    </row>
    <row r="113" ht="14.25" customHeight="1">
      <c r="A113" s="60">
        <f t="shared" si="1"/>
        <v>110</v>
      </c>
      <c r="B113" s="62" t="s">
        <v>750</v>
      </c>
      <c r="C113" s="64" t="s">
        <v>149</v>
      </c>
      <c r="D113" s="66">
        <v>1.0</v>
      </c>
      <c r="E113" s="67"/>
      <c r="F113" s="35"/>
      <c r="G113" s="60">
        <f t="shared" si="2"/>
        <v>110</v>
      </c>
      <c r="H113" s="62" t="s">
        <v>753</v>
      </c>
      <c r="I113" s="64" t="s">
        <v>149</v>
      </c>
      <c r="J113" s="66">
        <v>1.0</v>
      </c>
      <c r="K113" s="67"/>
    </row>
    <row r="114" ht="14.25" customHeight="1">
      <c r="A114" s="60">
        <f t="shared" si="1"/>
        <v>111</v>
      </c>
      <c r="B114" s="62" t="s">
        <v>756</v>
      </c>
      <c r="C114" s="64" t="s">
        <v>149</v>
      </c>
      <c r="D114" s="66">
        <v>1.0</v>
      </c>
      <c r="E114" s="67"/>
      <c r="F114" s="35"/>
      <c r="G114" s="60">
        <f t="shared" si="2"/>
        <v>111</v>
      </c>
      <c r="H114" s="62" t="s">
        <v>758</v>
      </c>
      <c r="I114" s="64" t="s">
        <v>149</v>
      </c>
      <c r="J114" s="66">
        <v>1.0</v>
      </c>
      <c r="K114" s="67"/>
    </row>
    <row r="115" ht="14.25" customHeight="1">
      <c r="A115" s="60">
        <f t="shared" si="1"/>
        <v>112</v>
      </c>
      <c r="B115" s="62" t="s">
        <v>762</v>
      </c>
      <c r="C115" s="64" t="s">
        <v>149</v>
      </c>
      <c r="D115" s="66">
        <v>1.0</v>
      </c>
      <c r="E115" s="67"/>
      <c r="F115" s="35"/>
      <c r="G115" s="60">
        <f t="shared" si="2"/>
        <v>112</v>
      </c>
      <c r="H115" s="62" t="s">
        <v>764</v>
      </c>
      <c r="I115" s="64" t="s">
        <v>149</v>
      </c>
      <c r="J115" s="66">
        <v>1.0</v>
      </c>
      <c r="K115" s="67"/>
    </row>
    <row r="116" ht="14.25" customHeight="1">
      <c r="A116" s="60">
        <f t="shared" si="1"/>
        <v>113</v>
      </c>
      <c r="B116" s="62" t="s">
        <v>766</v>
      </c>
      <c r="C116" s="64" t="s">
        <v>149</v>
      </c>
      <c r="D116" s="66">
        <v>1.0</v>
      </c>
      <c r="E116" s="67"/>
      <c r="F116" s="35"/>
      <c r="G116" s="60">
        <f t="shared" si="2"/>
        <v>113</v>
      </c>
      <c r="H116" s="62" t="s">
        <v>770</v>
      </c>
      <c r="I116" s="64" t="s">
        <v>149</v>
      </c>
      <c r="J116" s="66">
        <v>1.0</v>
      </c>
      <c r="K116" s="67"/>
    </row>
    <row r="117" ht="14.25" customHeight="1">
      <c r="A117" s="60">
        <f t="shared" si="1"/>
        <v>114</v>
      </c>
      <c r="B117" s="62" t="s">
        <v>776</v>
      </c>
      <c r="C117" s="64" t="s">
        <v>149</v>
      </c>
      <c r="D117" s="66">
        <v>1.0</v>
      </c>
      <c r="E117" s="67"/>
      <c r="F117" s="35"/>
      <c r="G117" s="60">
        <f t="shared" si="2"/>
        <v>114</v>
      </c>
      <c r="H117" s="62" t="s">
        <v>784</v>
      </c>
      <c r="I117" s="64" t="s">
        <v>149</v>
      </c>
      <c r="J117" s="66">
        <v>1.0</v>
      </c>
      <c r="K117" s="67"/>
    </row>
    <row r="118" ht="14.25" customHeight="1">
      <c r="A118" s="60">
        <f t="shared" si="1"/>
        <v>115</v>
      </c>
      <c r="B118" s="62" t="s">
        <v>787</v>
      </c>
      <c r="C118" s="64" t="s">
        <v>149</v>
      </c>
      <c r="D118" s="66">
        <v>1.0</v>
      </c>
      <c r="E118" s="67"/>
      <c r="F118" s="35"/>
      <c r="G118" s="60">
        <f t="shared" si="2"/>
        <v>115</v>
      </c>
      <c r="H118" s="62" t="s">
        <v>789</v>
      </c>
      <c r="I118" s="64" t="s">
        <v>149</v>
      </c>
      <c r="J118" s="66">
        <v>1.0</v>
      </c>
      <c r="K118" s="67"/>
    </row>
    <row r="119" ht="14.25" customHeight="1">
      <c r="A119" s="60">
        <f t="shared" si="1"/>
        <v>116</v>
      </c>
      <c r="B119" s="62" t="s">
        <v>791</v>
      </c>
      <c r="C119" s="64" t="s">
        <v>149</v>
      </c>
      <c r="D119" s="66">
        <v>1.0</v>
      </c>
      <c r="E119" s="67"/>
      <c r="F119" s="35"/>
      <c r="G119" s="60">
        <f t="shared" si="2"/>
        <v>116</v>
      </c>
      <c r="H119" s="62" t="s">
        <v>794</v>
      </c>
      <c r="I119" s="64" t="s">
        <v>149</v>
      </c>
      <c r="J119" s="66">
        <v>1.0</v>
      </c>
      <c r="K119" s="67"/>
    </row>
    <row r="120" ht="14.25" customHeight="1">
      <c r="A120" s="60">
        <f t="shared" si="1"/>
        <v>117</v>
      </c>
      <c r="B120" s="62" t="s">
        <v>797</v>
      </c>
      <c r="C120" s="64" t="s">
        <v>149</v>
      </c>
      <c r="D120" s="66">
        <v>1.0</v>
      </c>
      <c r="E120" s="67"/>
      <c r="F120" s="35"/>
      <c r="G120" s="60">
        <f t="shared" si="2"/>
        <v>117</v>
      </c>
      <c r="H120" s="62" t="s">
        <v>798</v>
      </c>
      <c r="I120" s="64" t="s">
        <v>149</v>
      </c>
      <c r="J120" s="66">
        <v>1.0</v>
      </c>
      <c r="K120" s="67"/>
    </row>
    <row r="121" ht="14.25" customHeight="1">
      <c r="A121" s="60">
        <f t="shared" si="1"/>
        <v>118</v>
      </c>
      <c r="B121" s="62" t="s">
        <v>800</v>
      </c>
      <c r="C121" s="64" t="s">
        <v>149</v>
      </c>
      <c r="D121" s="66">
        <v>1.0</v>
      </c>
      <c r="E121" s="67"/>
      <c r="F121" s="35"/>
      <c r="G121" s="60">
        <f t="shared" si="2"/>
        <v>118</v>
      </c>
      <c r="H121" s="62" t="s">
        <v>802</v>
      </c>
      <c r="I121" s="64" t="s">
        <v>149</v>
      </c>
      <c r="J121" s="66">
        <v>1.0</v>
      </c>
      <c r="K121" s="67"/>
    </row>
    <row r="122" ht="14.25" customHeight="1">
      <c r="A122" s="60">
        <f t="shared" si="1"/>
        <v>119</v>
      </c>
      <c r="B122" s="62" t="s">
        <v>805</v>
      </c>
      <c r="C122" s="64" t="s">
        <v>149</v>
      </c>
      <c r="D122" s="66">
        <v>1.0</v>
      </c>
      <c r="E122" s="67"/>
      <c r="F122" s="35"/>
      <c r="G122" s="60">
        <f t="shared" si="2"/>
        <v>119</v>
      </c>
      <c r="H122" s="62" t="s">
        <v>807</v>
      </c>
      <c r="I122" s="64" t="s">
        <v>149</v>
      </c>
      <c r="J122" s="66">
        <v>1.0</v>
      </c>
      <c r="K122" s="67"/>
    </row>
    <row r="123" ht="14.25" customHeight="1">
      <c r="A123" s="82" t="s">
        <v>812</v>
      </c>
      <c r="B123" s="18"/>
      <c r="C123" s="18"/>
      <c r="D123" s="20"/>
      <c r="E123" s="84">
        <f>SUM(E13:E122)</f>
        <v>0</v>
      </c>
      <c r="F123" s="35"/>
      <c r="G123" s="82" t="s">
        <v>812</v>
      </c>
      <c r="H123" s="18"/>
      <c r="I123" s="18"/>
      <c r="J123" s="20"/>
      <c r="K123" s="84">
        <f>SUM(K4:K122)</f>
        <v>0</v>
      </c>
    </row>
    <row r="124" ht="14.25" customHeight="1">
      <c r="A124" s="85"/>
      <c r="B124" s="85"/>
      <c r="C124" s="85"/>
      <c r="D124" s="86"/>
      <c r="E124" s="87"/>
      <c r="F124" s="88"/>
      <c r="G124" s="88"/>
      <c r="H124" s="89"/>
      <c r="I124" s="89"/>
      <c r="J124" s="89"/>
      <c r="K124" s="89"/>
    </row>
    <row r="125" ht="14.25" customHeight="1">
      <c r="A125" s="27" t="s">
        <v>71</v>
      </c>
      <c r="B125" s="27" t="s">
        <v>864</v>
      </c>
      <c r="C125" s="27" t="s">
        <v>89</v>
      </c>
      <c r="D125" s="90" t="s">
        <v>869</v>
      </c>
      <c r="E125" s="91" t="s">
        <v>119</v>
      </c>
      <c r="F125" s="18"/>
      <c r="G125" s="20"/>
    </row>
    <row r="126" ht="47.25" customHeight="1">
      <c r="A126" s="48"/>
      <c r="B126" s="48"/>
      <c r="C126" s="48"/>
      <c r="D126" s="48"/>
      <c r="E126" s="92" t="s">
        <v>136</v>
      </c>
      <c r="F126" s="18"/>
      <c r="G126" s="20"/>
    </row>
    <row r="127" ht="14.25" customHeight="1">
      <c r="A127" s="60">
        <f>A122+1</f>
        <v>120</v>
      </c>
      <c r="B127" s="72" t="s">
        <v>883</v>
      </c>
      <c r="C127" s="64" t="s">
        <v>149</v>
      </c>
      <c r="D127" s="66">
        <v>1.0</v>
      </c>
      <c r="E127" s="93"/>
      <c r="F127" s="18"/>
      <c r="G127" s="20"/>
    </row>
    <row r="128" ht="14.25" customHeight="1">
      <c r="A128" s="60">
        <f t="shared" ref="A128:A139" si="3">A127+1</f>
        <v>121</v>
      </c>
      <c r="B128" s="62" t="s">
        <v>889</v>
      </c>
      <c r="C128" s="64" t="s">
        <v>149</v>
      </c>
      <c r="D128" s="66">
        <v>1.0</v>
      </c>
      <c r="E128" s="93"/>
      <c r="F128" s="18"/>
      <c r="G128" s="20"/>
    </row>
    <row r="129" ht="14.25" customHeight="1">
      <c r="A129" s="60">
        <f t="shared" si="3"/>
        <v>122</v>
      </c>
      <c r="B129" s="72" t="s">
        <v>896</v>
      </c>
      <c r="C129" s="64" t="s">
        <v>149</v>
      </c>
      <c r="D129" s="66">
        <v>1.0</v>
      </c>
      <c r="E129" s="93"/>
      <c r="F129" s="18"/>
      <c r="G129" s="20"/>
    </row>
    <row r="130" ht="14.25" customHeight="1">
      <c r="A130" s="60">
        <f t="shared" si="3"/>
        <v>123</v>
      </c>
      <c r="B130" s="72" t="s">
        <v>902</v>
      </c>
      <c r="C130" s="64" t="s">
        <v>149</v>
      </c>
      <c r="D130" s="66">
        <v>1.0</v>
      </c>
      <c r="E130" s="93"/>
      <c r="F130" s="18"/>
      <c r="G130" s="20"/>
    </row>
    <row r="131" ht="14.25" customHeight="1">
      <c r="A131" s="60">
        <f t="shared" si="3"/>
        <v>124</v>
      </c>
      <c r="B131" s="72" t="s">
        <v>908</v>
      </c>
      <c r="C131" s="64" t="s">
        <v>149</v>
      </c>
      <c r="D131" s="66">
        <v>1.0</v>
      </c>
      <c r="E131" s="93"/>
      <c r="F131" s="18"/>
      <c r="G131" s="20"/>
    </row>
    <row r="132" ht="14.25" customHeight="1">
      <c r="A132" s="60">
        <f t="shared" si="3"/>
        <v>125</v>
      </c>
      <c r="B132" s="72" t="s">
        <v>910</v>
      </c>
      <c r="C132" s="64" t="s">
        <v>149</v>
      </c>
      <c r="D132" s="66">
        <v>1.0</v>
      </c>
      <c r="E132" s="93"/>
      <c r="F132" s="18"/>
      <c r="G132" s="20"/>
    </row>
    <row r="133" ht="14.25" customHeight="1">
      <c r="A133" s="60">
        <f t="shared" si="3"/>
        <v>126</v>
      </c>
      <c r="B133" s="62" t="s">
        <v>912</v>
      </c>
      <c r="C133" s="64" t="s">
        <v>149</v>
      </c>
      <c r="D133" s="66">
        <v>1.0</v>
      </c>
      <c r="E133" s="93"/>
      <c r="F133" s="18"/>
      <c r="G133" s="20"/>
    </row>
    <row r="134" ht="14.25" customHeight="1">
      <c r="A134" s="60">
        <f t="shared" si="3"/>
        <v>127</v>
      </c>
      <c r="B134" s="62" t="s">
        <v>915</v>
      </c>
      <c r="C134" s="64" t="s">
        <v>149</v>
      </c>
      <c r="D134" s="66">
        <v>1.0</v>
      </c>
      <c r="E134" s="93"/>
      <c r="F134" s="18"/>
      <c r="G134" s="20"/>
    </row>
    <row r="135" ht="14.25" customHeight="1">
      <c r="A135" s="60">
        <f t="shared" si="3"/>
        <v>128</v>
      </c>
      <c r="B135" s="72" t="s">
        <v>920</v>
      </c>
      <c r="C135" s="64" t="s">
        <v>149</v>
      </c>
      <c r="D135" s="66">
        <v>1.0</v>
      </c>
      <c r="E135" s="93"/>
      <c r="F135" s="18"/>
      <c r="G135" s="20"/>
    </row>
    <row r="136" ht="14.25" customHeight="1">
      <c r="A136" s="60">
        <f t="shared" si="3"/>
        <v>129</v>
      </c>
      <c r="B136" s="72" t="s">
        <v>923</v>
      </c>
      <c r="C136" s="64" t="s">
        <v>149</v>
      </c>
      <c r="D136" s="66">
        <v>1.0</v>
      </c>
      <c r="E136" s="93"/>
      <c r="F136" s="18"/>
      <c r="G136" s="20"/>
    </row>
    <row r="137" ht="14.25" customHeight="1">
      <c r="A137" s="60">
        <f t="shared" si="3"/>
        <v>130</v>
      </c>
      <c r="B137" s="72" t="s">
        <v>927</v>
      </c>
      <c r="C137" s="64" t="s">
        <v>149</v>
      </c>
      <c r="D137" s="66">
        <v>1.0</v>
      </c>
      <c r="E137" s="93"/>
      <c r="F137" s="18"/>
      <c r="G137" s="20"/>
    </row>
    <row r="138" ht="14.25" customHeight="1">
      <c r="A138" s="60">
        <f t="shared" si="3"/>
        <v>131</v>
      </c>
      <c r="B138" s="62" t="s">
        <v>932</v>
      </c>
      <c r="C138" s="64" t="s">
        <v>149</v>
      </c>
      <c r="D138" s="66">
        <v>1.0</v>
      </c>
      <c r="E138" s="93"/>
      <c r="F138" s="18"/>
      <c r="G138" s="20"/>
    </row>
    <row r="139" ht="14.25" customHeight="1">
      <c r="A139" s="60">
        <f t="shared" si="3"/>
        <v>132</v>
      </c>
      <c r="B139" s="62" t="s">
        <v>933</v>
      </c>
      <c r="C139" s="64" t="s">
        <v>149</v>
      </c>
      <c r="D139" s="66">
        <v>1.0</v>
      </c>
      <c r="E139" s="93"/>
      <c r="F139" s="18"/>
      <c r="G139" s="20"/>
    </row>
    <row r="140" ht="14.25" customHeight="1">
      <c r="A140" s="82" t="s">
        <v>812</v>
      </c>
      <c r="B140" s="18"/>
      <c r="C140" s="18"/>
      <c r="D140" s="20"/>
      <c r="E140" s="93">
        <f>SUM(E127:G139)</f>
        <v>0</v>
      </c>
      <c r="F140" s="18"/>
      <c r="G140" s="20"/>
    </row>
    <row r="141" ht="14.25" customHeight="1">
      <c r="A141" s="94" t="s">
        <v>942</v>
      </c>
      <c r="B141" s="18"/>
      <c r="C141" s="18"/>
      <c r="D141" s="20"/>
      <c r="E141" s="95">
        <f>E123*K123*E140</f>
        <v>0</v>
      </c>
      <c r="F141" s="18"/>
      <c r="G141" s="20"/>
    </row>
    <row r="142" ht="14.25" customHeight="1">
      <c r="A142" s="13"/>
      <c r="B142" s="15"/>
      <c r="C142" s="16"/>
      <c r="D142" s="16"/>
      <c r="E142" s="16"/>
      <c r="G142" s="13"/>
      <c r="H142" s="15"/>
      <c r="I142" s="16"/>
      <c r="J142" s="16"/>
      <c r="K142" s="16"/>
    </row>
    <row r="143" ht="14.25" customHeight="1">
      <c r="A143" s="13"/>
      <c r="B143" s="15"/>
      <c r="C143" s="16"/>
      <c r="D143" s="16"/>
      <c r="E143" s="16"/>
      <c r="G143" s="13"/>
      <c r="H143" s="15"/>
      <c r="I143" s="16"/>
      <c r="J143" s="16"/>
      <c r="K143" s="16"/>
    </row>
    <row r="144" ht="14.25" customHeight="1">
      <c r="A144" s="13"/>
      <c r="B144" s="15"/>
      <c r="C144" s="16"/>
      <c r="D144" s="16"/>
      <c r="E144" s="16"/>
      <c r="G144" s="13"/>
      <c r="H144" s="15"/>
      <c r="I144" s="16"/>
      <c r="J144" s="16"/>
      <c r="K144" s="16"/>
    </row>
    <row r="145" ht="14.25" customHeight="1">
      <c r="A145" s="13"/>
      <c r="B145" s="15"/>
      <c r="C145" s="16"/>
      <c r="D145" s="16"/>
      <c r="E145" s="16"/>
      <c r="G145" s="13"/>
      <c r="H145" s="15"/>
      <c r="I145" s="16"/>
      <c r="J145" s="16"/>
      <c r="K145" s="16"/>
    </row>
    <row r="146" ht="14.25" customHeight="1">
      <c r="A146" s="13"/>
      <c r="B146" s="15"/>
      <c r="C146" s="16"/>
      <c r="D146" s="16"/>
      <c r="E146" s="16"/>
      <c r="G146" s="13"/>
      <c r="H146" s="15"/>
      <c r="I146" s="16"/>
      <c r="J146" s="16"/>
      <c r="K146" s="16"/>
    </row>
    <row r="147" ht="14.25" customHeight="1">
      <c r="A147" s="13"/>
      <c r="B147" s="15"/>
      <c r="C147" s="16"/>
      <c r="D147" s="16"/>
      <c r="E147" s="16"/>
      <c r="G147" s="13"/>
      <c r="H147" s="15"/>
      <c r="I147" s="16"/>
      <c r="J147" s="16"/>
      <c r="K147" s="16"/>
    </row>
    <row r="148" ht="14.25" customHeight="1">
      <c r="A148" s="13"/>
      <c r="B148" s="15"/>
      <c r="C148" s="16"/>
      <c r="D148" s="16"/>
      <c r="E148" s="16"/>
      <c r="G148" s="13"/>
      <c r="H148" s="15"/>
      <c r="I148" s="16"/>
      <c r="J148" s="16"/>
      <c r="K148" s="16"/>
    </row>
    <row r="149" ht="14.25" customHeight="1">
      <c r="A149" s="13"/>
      <c r="B149" s="15"/>
      <c r="C149" s="16"/>
      <c r="D149" s="16"/>
      <c r="E149" s="16"/>
      <c r="G149" s="13"/>
      <c r="H149" s="15"/>
      <c r="I149" s="16"/>
      <c r="J149" s="16"/>
      <c r="K149" s="16"/>
    </row>
    <row r="150" ht="14.25" customHeight="1">
      <c r="A150" s="13"/>
      <c r="B150" s="15"/>
      <c r="C150" s="16"/>
      <c r="D150" s="16"/>
      <c r="E150" s="16"/>
      <c r="G150" s="13"/>
      <c r="H150" s="15"/>
      <c r="I150" s="16"/>
      <c r="J150" s="16"/>
      <c r="K150" s="16"/>
    </row>
    <row r="151" ht="14.25" customHeight="1">
      <c r="A151" s="13"/>
      <c r="B151" s="15"/>
      <c r="C151" s="16"/>
      <c r="D151" s="16"/>
      <c r="E151" s="16"/>
      <c r="G151" s="13"/>
      <c r="H151" s="15"/>
      <c r="I151" s="16"/>
      <c r="J151" s="16"/>
      <c r="K151" s="16"/>
    </row>
    <row r="152" ht="14.25" customHeight="1">
      <c r="A152" s="13"/>
      <c r="B152" s="15"/>
      <c r="C152" s="16"/>
      <c r="D152" s="16"/>
      <c r="E152" s="16"/>
      <c r="G152" s="13"/>
      <c r="H152" s="15"/>
      <c r="I152" s="16"/>
      <c r="J152" s="16"/>
      <c r="K152" s="16"/>
    </row>
    <row r="153" ht="14.25" customHeight="1">
      <c r="A153" s="13"/>
      <c r="B153" s="15"/>
      <c r="C153" s="16"/>
      <c r="D153" s="16"/>
      <c r="E153" s="16"/>
      <c r="G153" s="13"/>
      <c r="H153" s="15"/>
      <c r="I153" s="16"/>
      <c r="J153" s="16"/>
      <c r="K153" s="16"/>
    </row>
    <row r="154" ht="14.25" customHeight="1">
      <c r="A154" s="13"/>
      <c r="B154" s="15"/>
      <c r="C154" s="16"/>
      <c r="D154" s="16"/>
      <c r="E154" s="16"/>
      <c r="G154" s="13"/>
      <c r="H154" s="15"/>
      <c r="I154" s="16"/>
      <c r="J154" s="16"/>
      <c r="K154" s="16"/>
    </row>
    <row r="155" ht="14.25" customHeight="1">
      <c r="A155" s="13"/>
      <c r="B155" s="15"/>
      <c r="C155" s="16"/>
      <c r="D155" s="16"/>
      <c r="E155" s="16"/>
      <c r="G155" s="13"/>
      <c r="H155" s="15"/>
      <c r="I155" s="16"/>
      <c r="J155" s="16"/>
      <c r="K155" s="16"/>
    </row>
    <row r="156" ht="14.25" customHeight="1">
      <c r="A156" s="13"/>
      <c r="B156" s="15"/>
      <c r="C156" s="16"/>
      <c r="D156" s="16"/>
      <c r="E156" s="16"/>
      <c r="G156" s="13"/>
      <c r="H156" s="15"/>
      <c r="I156" s="16"/>
      <c r="J156" s="16"/>
      <c r="K156" s="16"/>
    </row>
    <row r="157" ht="14.25" customHeight="1">
      <c r="A157" s="13"/>
      <c r="B157" s="15"/>
      <c r="C157" s="16"/>
      <c r="D157" s="16"/>
      <c r="E157" s="16"/>
      <c r="G157" s="13"/>
      <c r="H157" s="15"/>
      <c r="I157" s="16"/>
      <c r="J157" s="16"/>
      <c r="K157" s="16"/>
    </row>
    <row r="158" ht="14.25" customHeight="1">
      <c r="A158" s="13"/>
      <c r="B158" s="15"/>
      <c r="C158" s="16"/>
      <c r="D158" s="16"/>
      <c r="E158" s="16"/>
      <c r="G158" s="13"/>
      <c r="H158" s="15"/>
      <c r="I158" s="16"/>
      <c r="J158" s="16"/>
      <c r="K158" s="16"/>
    </row>
    <row r="159" ht="14.25" customHeight="1">
      <c r="A159" s="13"/>
      <c r="B159" s="15"/>
      <c r="C159" s="16"/>
      <c r="D159" s="16"/>
      <c r="E159" s="16"/>
      <c r="G159" s="13"/>
      <c r="H159" s="15"/>
      <c r="I159" s="16"/>
      <c r="J159" s="16"/>
      <c r="K159" s="16"/>
    </row>
    <row r="160" ht="14.25" customHeight="1">
      <c r="A160" s="13"/>
      <c r="B160" s="15"/>
      <c r="C160" s="16"/>
      <c r="D160" s="16"/>
      <c r="E160" s="16"/>
      <c r="G160" s="13"/>
      <c r="H160" s="15"/>
      <c r="I160" s="16"/>
      <c r="J160" s="16"/>
      <c r="K160" s="16"/>
    </row>
    <row r="161" ht="14.25" customHeight="1">
      <c r="A161" s="13"/>
      <c r="B161" s="15"/>
      <c r="C161" s="16"/>
      <c r="D161" s="16"/>
      <c r="E161" s="16"/>
      <c r="G161" s="13"/>
      <c r="H161" s="15"/>
      <c r="I161" s="16"/>
      <c r="J161" s="16"/>
      <c r="K161" s="16"/>
    </row>
    <row r="162" ht="14.25" customHeight="1">
      <c r="A162" s="13"/>
      <c r="B162" s="15"/>
      <c r="C162" s="16"/>
      <c r="D162" s="16"/>
      <c r="E162" s="16"/>
      <c r="G162" s="13"/>
      <c r="H162" s="15"/>
      <c r="I162" s="16"/>
      <c r="J162" s="16"/>
      <c r="K162" s="16"/>
    </row>
    <row r="163" ht="14.25" customHeight="1">
      <c r="A163" s="13"/>
      <c r="B163" s="15"/>
      <c r="C163" s="16"/>
      <c r="D163" s="16"/>
      <c r="E163" s="16"/>
      <c r="G163" s="13"/>
      <c r="H163" s="15"/>
      <c r="I163" s="16"/>
      <c r="J163" s="16"/>
      <c r="K163" s="16"/>
    </row>
    <row r="164" ht="14.25" customHeight="1">
      <c r="A164" s="13"/>
      <c r="B164" s="15"/>
      <c r="C164" s="16"/>
      <c r="D164" s="16"/>
      <c r="E164" s="16"/>
      <c r="G164" s="13"/>
      <c r="H164" s="15"/>
      <c r="I164" s="16"/>
      <c r="J164" s="16"/>
      <c r="K164" s="16"/>
    </row>
    <row r="165" ht="14.25" customHeight="1">
      <c r="A165" s="13"/>
      <c r="B165" s="15"/>
      <c r="C165" s="16"/>
      <c r="D165" s="16"/>
      <c r="E165" s="16"/>
      <c r="G165" s="13"/>
      <c r="H165" s="15"/>
      <c r="I165" s="16"/>
      <c r="J165" s="16"/>
      <c r="K165" s="16"/>
    </row>
    <row r="166" ht="14.25" customHeight="1">
      <c r="A166" s="13"/>
      <c r="B166" s="15"/>
      <c r="C166" s="16"/>
      <c r="D166" s="16"/>
      <c r="E166" s="16"/>
      <c r="G166" s="13"/>
      <c r="H166" s="15"/>
      <c r="I166" s="16"/>
      <c r="J166" s="16"/>
      <c r="K166" s="16"/>
    </row>
    <row r="167" ht="14.25" customHeight="1">
      <c r="A167" s="13"/>
      <c r="B167" s="15"/>
      <c r="C167" s="16"/>
      <c r="D167" s="16"/>
      <c r="E167" s="16"/>
      <c r="G167" s="13"/>
      <c r="H167" s="15"/>
      <c r="I167" s="16"/>
      <c r="J167" s="16"/>
      <c r="K167" s="16"/>
    </row>
    <row r="168" ht="14.25" customHeight="1">
      <c r="A168" s="13"/>
      <c r="B168" s="15"/>
      <c r="C168" s="16"/>
      <c r="D168" s="16"/>
      <c r="E168" s="16"/>
      <c r="G168" s="13"/>
      <c r="H168" s="15"/>
      <c r="I168" s="16"/>
      <c r="J168" s="16"/>
      <c r="K168" s="16"/>
    </row>
    <row r="169" ht="14.25" customHeight="1">
      <c r="A169" s="13"/>
      <c r="B169" s="15"/>
      <c r="C169" s="16"/>
      <c r="D169" s="16"/>
      <c r="E169" s="16"/>
      <c r="G169" s="13"/>
      <c r="H169" s="15"/>
      <c r="I169" s="16"/>
      <c r="J169" s="16"/>
      <c r="K169" s="16"/>
    </row>
    <row r="170" ht="14.25" customHeight="1">
      <c r="A170" s="13"/>
      <c r="B170" s="15"/>
      <c r="C170" s="16"/>
      <c r="D170" s="16"/>
      <c r="E170" s="16"/>
      <c r="G170" s="13"/>
      <c r="H170" s="15"/>
      <c r="I170" s="16"/>
      <c r="J170" s="16"/>
      <c r="K170" s="16"/>
    </row>
    <row r="171" ht="14.25" customHeight="1">
      <c r="A171" s="13"/>
      <c r="B171" s="15"/>
      <c r="C171" s="16"/>
      <c r="D171" s="16"/>
      <c r="E171" s="16"/>
      <c r="G171" s="13"/>
      <c r="H171" s="15"/>
      <c r="I171" s="16"/>
      <c r="J171" s="16"/>
      <c r="K171" s="16"/>
    </row>
    <row r="172" ht="14.25" customHeight="1">
      <c r="A172" s="13"/>
      <c r="B172" s="15"/>
      <c r="C172" s="16"/>
      <c r="D172" s="16"/>
      <c r="E172" s="16"/>
      <c r="G172" s="13"/>
      <c r="H172" s="15"/>
      <c r="I172" s="16"/>
      <c r="J172" s="16"/>
      <c r="K172" s="16"/>
    </row>
    <row r="173" ht="14.25" customHeight="1">
      <c r="A173" s="13"/>
      <c r="B173" s="15"/>
      <c r="C173" s="16"/>
      <c r="D173" s="16"/>
      <c r="E173" s="16"/>
      <c r="G173" s="13"/>
      <c r="H173" s="15"/>
      <c r="I173" s="16"/>
      <c r="J173" s="16"/>
      <c r="K173" s="16"/>
    </row>
    <row r="174" ht="14.25" customHeight="1">
      <c r="A174" s="13"/>
      <c r="B174" s="15"/>
      <c r="C174" s="16"/>
      <c r="D174" s="16"/>
      <c r="E174" s="16"/>
      <c r="G174" s="13"/>
      <c r="H174" s="15"/>
      <c r="I174" s="16"/>
      <c r="J174" s="16"/>
      <c r="K174" s="16"/>
    </row>
    <row r="175" ht="14.25" customHeight="1">
      <c r="A175" s="13"/>
      <c r="B175" s="15"/>
      <c r="C175" s="16"/>
      <c r="D175" s="16"/>
      <c r="E175" s="16"/>
      <c r="G175" s="13"/>
      <c r="H175" s="15"/>
      <c r="I175" s="16"/>
      <c r="J175" s="16"/>
      <c r="K175" s="16"/>
    </row>
    <row r="176" ht="14.25" customHeight="1">
      <c r="A176" s="13"/>
      <c r="B176" s="15"/>
      <c r="C176" s="16"/>
      <c r="D176" s="16"/>
      <c r="E176" s="16"/>
      <c r="G176" s="13"/>
      <c r="H176" s="15"/>
      <c r="I176" s="16"/>
      <c r="J176" s="16"/>
      <c r="K176" s="16"/>
    </row>
    <row r="177" ht="14.25" customHeight="1">
      <c r="A177" s="13"/>
      <c r="B177" s="15"/>
      <c r="C177" s="16"/>
      <c r="D177" s="16"/>
      <c r="E177" s="16"/>
      <c r="G177" s="13"/>
      <c r="H177" s="15"/>
      <c r="I177" s="16"/>
      <c r="J177" s="16"/>
      <c r="K177" s="16"/>
    </row>
    <row r="178" ht="14.25" customHeight="1">
      <c r="A178" s="13"/>
      <c r="B178" s="15"/>
      <c r="C178" s="16"/>
      <c r="D178" s="16"/>
      <c r="E178" s="16"/>
      <c r="G178" s="13"/>
      <c r="H178" s="15"/>
      <c r="I178" s="16"/>
      <c r="J178" s="16"/>
      <c r="K178" s="16"/>
    </row>
    <row r="179" ht="14.25" customHeight="1">
      <c r="A179" s="13"/>
      <c r="B179" s="15"/>
      <c r="C179" s="16"/>
      <c r="D179" s="16"/>
      <c r="E179" s="16"/>
      <c r="G179" s="13"/>
      <c r="H179" s="15"/>
      <c r="I179" s="16"/>
      <c r="J179" s="16"/>
      <c r="K179" s="16"/>
    </row>
    <row r="180" ht="14.25" customHeight="1">
      <c r="A180" s="13"/>
      <c r="B180" s="15"/>
      <c r="C180" s="16"/>
      <c r="D180" s="16"/>
      <c r="E180" s="16"/>
      <c r="G180" s="13"/>
      <c r="H180" s="15"/>
      <c r="I180" s="16"/>
      <c r="J180" s="16"/>
      <c r="K180" s="16"/>
    </row>
    <row r="181" ht="14.25" customHeight="1">
      <c r="A181" s="13"/>
      <c r="B181" s="15"/>
      <c r="C181" s="16"/>
      <c r="D181" s="16"/>
      <c r="E181" s="16"/>
      <c r="G181" s="13"/>
      <c r="H181" s="15"/>
      <c r="I181" s="16"/>
      <c r="J181" s="16"/>
      <c r="K181" s="16"/>
    </row>
    <row r="182" ht="14.25" customHeight="1">
      <c r="A182" s="13"/>
      <c r="B182" s="15"/>
      <c r="C182" s="16"/>
      <c r="D182" s="16"/>
      <c r="E182" s="16"/>
      <c r="G182" s="13"/>
      <c r="H182" s="15"/>
      <c r="I182" s="16"/>
      <c r="J182" s="16"/>
      <c r="K182" s="16"/>
    </row>
    <row r="183" ht="14.25" customHeight="1">
      <c r="A183" s="13"/>
      <c r="B183" s="15"/>
      <c r="C183" s="16"/>
      <c r="D183" s="16"/>
      <c r="E183" s="16"/>
      <c r="G183" s="13"/>
      <c r="H183" s="15"/>
      <c r="I183" s="16"/>
      <c r="J183" s="16"/>
      <c r="K183" s="16"/>
    </row>
    <row r="184" ht="14.25" customHeight="1">
      <c r="A184" s="13"/>
      <c r="B184" s="15"/>
      <c r="C184" s="16"/>
      <c r="D184" s="16"/>
      <c r="E184" s="16"/>
      <c r="G184" s="13"/>
      <c r="H184" s="15"/>
      <c r="I184" s="16"/>
      <c r="J184" s="16"/>
      <c r="K184" s="16"/>
    </row>
    <row r="185" ht="14.25" customHeight="1">
      <c r="A185" s="13"/>
      <c r="B185" s="15"/>
      <c r="C185" s="16"/>
      <c r="D185" s="16"/>
      <c r="E185" s="16"/>
      <c r="G185" s="13"/>
      <c r="H185" s="15"/>
      <c r="I185" s="16"/>
      <c r="J185" s="16"/>
      <c r="K185" s="16"/>
    </row>
    <row r="186" ht="14.25" customHeight="1">
      <c r="A186" s="13"/>
      <c r="B186" s="15"/>
      <c r="C186" s="16"/>
      <c r="D186" s="16"/>
      <c r="E186" s="16"/>
      <c r="G186" s="13"/>
      <c r="H186" s="15"/>
      <c r="I186" s="16"/>
      <c r="J186" s="16"/>
      <c r="K186" s="16"/>
    </row>
    <row r="187" ht="14.25" customHeight="1">
      <c r="A187" s="13"/>
      <c r="B187" s="15"/>
      <c r="C187" s="16"/>
      <c r="D187" s="16"/>
      <c r="E187" s="16"/>
      <c r="G187" s="13"/>
      <c r="H187" s="15"/>
      <c r="I187" s="16"/>
      <c r="J187" s="16"/>
      <c r="K187" s="16"/>
    </row>
    <row r="188" ht="14.25" customHeight="1">
      <c r="A188" s="13"/>
      <c r="B188" s="15"/>
      <c r="C188" s="16"/>
      <c r="D188" s="16"/>
      <c r="E188" s="16"/>
      <c r="G188" s="13"/>
      <c r="H188" s="15"/>
      <c r="I188" s="16"/>
      <c r="J188" s="16"/>
      <c r="K188" s="16"/>
    </row>
    <row r="189" ht="14.25" customHeight="1">
      <c r="A189" s="13"/>
      <c r="B189" s="15"/>
      <c r="C189" s="16"/>
      <c r="D189" s="16"/>
      <c r="E189" s="16"/>
      <c r="G189" s="13"/>
      <c r="H189" s="15"/>
      <c r="I189" s="16"/>
      <c r="J189" s="16"/>
      <c r="K189" s="16"/>
    </row>
    <row r="190" ht="14.25" customHeight="1">
      <c r="A190" s="13"/>
      <c r="B190" s="15"/>
      <c r="C190" s="16"/>
      <c r="D190" s="16"/>
      <c r="E190" s="16"/>
      <c r="G190" s="13"/>
      <c r="H190" s="15"/>
      <c r="I190" s="16"/>
      <c r="J190" s="16"/>
      <c r="K190" s="16"/>
    </row>
    <row r="191" ht="14.25" customHeight="1">
      <c r="A191" s="13"/>
      <c r="B191" s="15"/>
      <c r="C191" s="16"/>
      <c r="D191" s="16"/>
      <c r="E191" s="16"/>
      <c r="G191" s="13"/>
      <c r="H191" s="15"/>
      <c r="I191" s="16"/>
      <c r="J191" s="16"/>
      <c r="K191" s="16"/>
    </row>
    <row r="192" ht="14.25" customHeight="1">
      <c r="A192" s="13"/>
      <c r="B192" s="15"/>
      <c r="C192" s="16"/>
      <c r="D192" s="16"/>
      <c r="E192" s="16"/>
      <c r="G192" s="13"/>
      <c r="H192" s="15"/>
      <c r="I192" s="16"/>
      <c r="J192" s="16"/>
      <c r="K192" s="16"/>
    </row>
    <row r="193" ht="14.25" customHeight="1">
      <c r="A193" s="13"/>
      <c r="B193" s="15"/>
      <c r="C193" s="16"/>
      <c r="D193" s="16"/>
      <c r="E193" s="16"/>
      <c r="G193" s="13"/>
      <c r="H193" s="15"/>
      <c r="I193" s="16"/>
      <c r="J193" s="16"/>
      <c r="K193" s="16"/>
    </row>
    <row r="194" ht="14.25" customHeight="1">
      <c r="A194" s="13"/>
      <c r="B194" s="15"/>
      <c r="C194" s="16"/>
      <c r="D194" s="16"/>
      <c r="E194" s="16"/>
      <c r="G194" s="13"/>
      <c r="H194" s="15"/>
      <c r="I194" s="16"/>
      <c r="J194" s="16"/>
      <c r="K194" s="16"/>
    </row>
    <row r="195" ht="14.25" customHeight="1">
      <c r="A195" s="13"/>
      <c r="B195" s="15"/>
      <c r="C195" s="16"/>
      <c r="D195" s="16"/>
      <c r="E195" s="16"/>
      <c r="G195" s="13"/>
      <c r="H195" s="15"/>
      <c r="I195" s="16"/>
      <c r="J195" s="16"/>
      <c r="K195" s="16"/>
    </row>
    <row r="196" ht="14.25" customHeight="1">
      <c r="A196" s="13"/>
      <c r="B196" s="15"/>
      <c r="C196" s="16"/>
      <c r="D196" s="16"/>
      <c r="E196" s="16"/>
      <c r="G196" s="13"/>
      <c r="H196" s="15"/>
      <c r="I196" s="16"/>
      <c r="J196" s="16"/>
      <c r="K196" s="16"/>
    </row>
    <row r="197" ht="14.25" customHeight="1">
      <c r="A197" s="13"/>
      <c r="B197" s="15"/>
      <c r="C197" s="16"/>
      <c r="D197" s="16"/>
      <c r="E197" s="16"/>
      <c r="G197" s="13"/>
      <c r="H197" s="15"/>
      <c r="I197" s="16"/>
      <c r="J197" s="16"/>
      <c r="K197" s="16"/>
    </row>
    <row r="198" ht="14.25" customHeight="1">
      <c r="A198" s="13"/>
      <c r="B198" s="15"/>
      <c r="C198" s="16"/>
      <c r="D198" s="16"/>
      <c r="E198" s="16"/>
      <c r="G198" s="13"/>
      <c r="H198" s="15"/>
      <c r="I198" s="16"/>
      <c r="J198" s="16"/>
      <c r="K198" s="16"/>
    </row>
    <row r="199" ht="14.25" customHeight="1">
      <c r="A199" s="13"/>
      <c r="B199" s="15"/>
      <c r="C199" s="16"/>
      <c r="D199" s="16"/>
      <c r="E199" s="16"/>
      <c r="G199" s="13"/>
      <c r="H199" s="15"/>
      <c r="I199" s="16"/>
      <c r="J199" s="16"/>
      <c r="K199" s="16"/>
    </row>
    <row r="200" ht="14.25" customHeight="1">
      <c r="A200" s="13"/>
      <c r="B200" s="15"/>
      <c r="C200" s="16"/>
      <c r="D200" s="16"/>
      <c r="E200" s="16"/>
      <c r="G200" s="13"/>
      <c r="H200" s="15"/>
      <c r="I200" s="16"/>
      <c r="J200" s="16"/>
      <c r="K200" s="16"/>
    </row>
    <row r="201" ht="14.25" customHeight="1">
      <c r="A201" s="13"/>
      <c r="B201" s="15"/>
      <c r="C201" s="16"/>
      <c r="D201" s="16"/>
      <c r="E201" s="16"/>
      <c r="G201" s="13"/>
      <c r="H201" s="15"/>
      <c r="I201" s="16"/>
      <c r="J201" s="16"/>
      <c r="K201" s="16"/>
    </row>
    <row r="202" ht="14.25" customHeight="1">
      <c r="A202" s="13"/>
      <c r="B202" s="15"/>
      <c r="C202" s="16"/>
      <c r="D202" s="16"/>
      <c r="E202" s="16"/>
      <c r="G202" s="13"/>
      <c r="H202" s="15"/>
      <c r="I202" s="16"/>
      <c r="J202" s="16"/>
      <c r="K202" s="16"/>
    </row>
    <row r="203" ht="14.25" customHeight="1">
      <c r="A203" s="13"/>
      <c r="B203" s="15"/>
      <c r="C203" s="16"/>
      <c r="D203" s="16"/>
      <c r="E203" s="16"/>
      <c r="G203" s="13"/>
      <c r="H203" s="15"/>
      <c r="I203" s="16"/>
      <c r="J203" s="16"/>
      <c r="K203" s="16"/>
    </row>
    <row r="204" ht="14.25" customHeight="1">
      <c r="A204" s="13"/>
      <c r="B204" s="15"/>
      <c r="C204" s="16"/>
      <c r="D204" s="16"/>
      <c r="E204" s="16"/>
      <c r="G204" s="13"/>
      <c r="H204" s="15"/>
      <c r="I204" s="16"/>
      <c r="J204" s="16"/>
      <c r="K204" s="16"/>
    </row>
    <row r="205" ht="14.25" customHeight="1">
      <c r="A205" s="13"/>
      <c r="B205" s="15"/>
      <c r="C205" s="16"/>
      <c r="D205" s="16"/>
      <c r="E205" s="16"/>
      <c r="G205" s="13"/>
      <c r="H205" s="15"/>
      <c r="I205" s="16"/>
      <c r="J205" s="16"/>
      <c r="K205" s="16"/>
    </row>
    <row r="206" ht="14.25" customHeight="1">
      <c r="A206" s="13"/>
      <c r="B206" s="15"/>
      <c r="C206" s="16"/>
      <c r="D206" s="16"/>
      <c r="E206" s="16"/>
      <c r="G206" s="13"/>
      <c r="H206" s="15"/>
      <c r="I206" s="16"/>
      <c r="J206" s="16"/>
      <c r="K206" s="16"/>
    </row>
    <row r="207" ht="14.25" customHeight="1">
      <c r="A207" s="13"/>
      <c r="B207" s="15"/>
      <c r="C207" s="16"/>
      <c r="D207" s="16"/>
      <c r="E207" s="16"/>
      <c r="G207" s="13"/>
      <c r="H207" s="15"/>
      <c r="I207" s="16"/>
      <c r="J207" s="16"/>
      <c r="K207" s="16"/>
    </row>
    <row r="208" ht="14.25" customHeight="1">
      <c r="A208" s="13"/>
      <c r="B208" s="15"/>
      <c r="C208" s="16"/>
      <c r="D208" s="16"/>
      <c r="E208" s="16"/>
      <c r="G208" s="13"/>
      <c r="H208" s="15"/>
      <c r="I208" s="16"/>
      <c r="J208" s="16"/>
      <c r="K208" s="16"/>
    </row>
    <row r="209" ht="14.25" customHeight="1">
      <c r="A209" s="13"/>
      <c r="B209" s="15"/>
      <c r="C209" s="16"/>
      <c r="D209" s="16"/>
      <c r="E209" s="16"/>
      <c r="G209" s="13"/>
      <c r="H209" s="15"/>
      <c r="I209" s="16"/>
      <c r="J209" s="16"/>
      <c r="K209" s="16"/>
    </row>
    <row r="210" ht="14.25" customHeight="1">
      <c r="A210" s="13"/>
      <c r="B210" s="15"/>
      <c r="C210" s="16"/>
      <c r="D210" s="16"/>
      <c r="E210" s="16"/>
      <c r="G210" s="13"/>
      <c r="H210" s="15"/>
      <c r="I210" s="16"/>
      <c r="J210" s="16"/>
      <c r="K210" s="16"/>
    </row>
    <row r="211" ht="14.25" customHeight="1">
      <c r="A211" s="13"/>
      <c r="B211" s="15"/>
      <c r="C211" s="16"/>
      <c r="D211" s="16"/>
      <c r="E211" s="16"/>
      <c r="G211" s="13"/>
      <c r="H211" s="15"/>
      <c r="I211" s="16"/>
      <c r="J211" s="16"/>
      <c r="K211" s="16"/>
    </row>
    <row r="212" ht="14.25" customHeight="1">
      <c r="A212" s="13"/>
      <c r="B212" s="15"/>
      <c r="C212" s="16"/>
      <c r="D212" s="16"/>
      <c r="E212" s="16"/>
      <c r="G212" s="13"/>
      <c r="H212" s="15"/>
      <c r="I212" s="16"/>
      <c r="J212" s="16"/>
      <c r="K212" s="16"/>
    </row>
    <row r="213" ht="14.25" customHeight="1">
      <c r="A213" s="13"/>
      <c r="B213" s="15"/>
      <c r="C213" s="16"/>
      <c r="D213" s="16"/>
      <c r="E213" s="16"/>
      <c r="G213" s="13"/>
      <c r="H213" s="15"/>
      <c r="I213" s="16"/>
      <c r="J213" s="16"/>
      <c r="K213" s="16"/>
    </row>
    <row r="214" ht="14.25" customHeight="1">
      <c r="A214" s="13"/>
      <c r="B214" s="15"/>
      <c r="C214" s="16"/>
      <c r="D214" s="16"/>
      <c r="E214" s="16"/>
      <c r="G214" s="13"/>
      <c r="H214" s="15"/>
      <c r="I214" s="16"/>
      <c r="J214" s="16"/>
      <c r="K214" s="16"/>
    </row>
    <row r="215" ht="14.25" customHeight="1">
      <c r="A215" s="13"/>
      <c r="B215" s="15"/>
      <c r="C215" s="16"/>
      <c r="D215" s="16"/>
      <c r="E215" s="16"/>
      <c r="G215" s="13"/>
      <c r="H215" s="15"/>
      <c r="I215" s="16"/>
      <c r="J215" s="16"/>
      <c r="K215" s="16"/>
    </row>
    <row r="216" ht="14.25" customHeight="1">
      <c r="A216" s="13"/>
      <c r="B216" s="15"/>
      <c r="C216" s="16"/>
      <c r="D216" s="16"/>
      <c r="E216" s="16"/>
      <c r="G216" s="13"/>
      <c r="H216" s="15"/>
      <c r="I216" s="16"/>
      <c r="J216" s="16"/>
      <c r="K216" s="16"/>
    </row>
    <row r="217" ht="14.25" customHeight="1">
      <c r="A217" s="13"/>
      <c r="B217" s="15"/>
      <c r="C217" s="16"/>
      <c r="D217" s="16"/>
      <c r="E217" s="16"/>
      <c r="G217" s="13"/>
      <c r="H217" s="15"/>
      <c r="I217" s="16"/>
      <c r="J217" s="16"/>
      <c r="K217" s="16"/>
    </row>
    <row r="218" ht="14.25" customHeight="1">
      <c r="A218" s="13"/>
      <c r="B218" s="15"/>
      <c r="C218" s="16"/>
      <c r="D218" s="16"/>
      <c r="E218" s="16"/>
      <c r="G218" s="13"/>
      <c r="H218" s="15"/>
      <c r="I218" s="16"/>
      <c r="J218" s="16"/>
      <c r="K218" s="16"/>
    </row>
    <row r="219" ht="14.25" customHeight="1">
      <c r="A219" s="13"/>
      <c r="B219" s="15"/>
      <c r="C219" s="16"/>
      <c r="D219" s="16"/>
      <c r="E219" s="16"/>
      <c r="G219" s="13"/>
      <c r="H219" s="15"/>
      <c r="I219" s="16"/>
      <c r="J219" s="16"/>
      <c r="K219" s="16"/>
    </row>
    <row r="220" ht="14.25" customHeight="1">
      <c r="A220" s="13"/>
      <c r="B220" s="15"/>
      <c r="C220" s="16"/>
      <c r="D220" s="16"/>
      <c r="E220" s="16"/>
      <c r="G220" s="13"/>
      <c r="H220" s="15"/>
      <c r="I220" s="16"/>
      <c r="J220" s="16"/>
      <c r="K220" s="16"/>
    </row>
    <row r="221" ht="14.25" customHeight="1">
      <c r="A221" s="13"/>
      <c r="B221" s="15"/>
      <c r="C221" s="16"/>
      <c r="D221" s="16"/>
      <c r="E221" s="16"/>
      <c r="G221" s="13"/>
      <c r="H221" s="15"/>
      <c r="I221" s="16"/>
      <c r="J221" s="16"/>
      <c r="K221" s="16"/>
    </row>
    <row r="222" ht="14.25" customHeight="1">
      <c r="A222" s="13"/>
      <c r="B222" s="15"/>
      <c r="C222" s="16"/>
      <c r="D222" s="16"/>
      <c r="E222" s="16"/>
      <c r="G222" s="13"/>
      <c r="H222" s="15"/>
      <c r="I222" s="16"/>
      <c r="J222" s="16"/>
      <c r="K222" s="16"/>
    </row>
    <row r="223" ht="14.25" customHeight="1">
      <c r="A223" s="13"/>
      <c r="B223" s="15"/>
      <c r="C223" s="16"/>
      <c r="D223" s="16"/>
      <c r="E223" s="16"/>
      <c r="G223" s="13"/>
      <c r="H223" s="15"/>
      <c r="I223" s="16"/>
      <c r="J223" s="16"/>
      <c r="K223" s="16"/>
    </row>
    <row r="224" ht="14.25" customHeight="1">
      <c r="A224" s="13"/>
      <c r="B224" s="15"/>
      <c r="C224" s="16"/>
      <c r="D224" s="16"/>
      <c r="E224" s="16"/>
      <c r="G224" s="13"/>
      <c r="H224" s="15"/>
      <c r="I224" s="16"/>
      <c r="J224" s="16"/>
      <c r="K224" s="16"/>
    </row>
    <row r="225" ht="14.25" customHeight="1">
      <c r="A225" s="13"/>
      <c r="B225" s="15"/>
      <c r="C225" s="16"/>
      <c r="D225" s="16"/>
      <c r="E225" s="16"/>
      <c r="G225" s="13"/>
      <c r="H225" s="15"/>
      <c r="I225" s="16"/>
      <c r="J225" s="16"/>
      <c r="K225" s="16"/>
    </row>
    <row r="226" ht="14.25" customHeight="1">
      <c r="A226" s="13"/>
      <c r="B226" s="15"/>
      <c r="C226" s="16"/>
      <c r="D226" s="16"/>
      <c r="E226" s="16"/>
      <c r="G226" s="13"/>
      <c r="H226" s="15"/>
      <c r="I226" s="16"/>
      <c r="J226" s="16"/>
      <c r="K226" s="16"/>
    </row>
    <row r="227" ht="14.25" customHeight="1">
      <c r="A227" s="13"/>
      <c r="B227" s="15"/>
      <c r="C227" s="16"/>
      <c r="D227" s="16"/>
      <c r="E227" s="16"/>
      <c r="G227" s="13"/>
      <c r="H227" s="15"/>
      <c r="I227" s="16"/>
      <c r="J227" s="16"/>
      <c r="K227" s="16"/>
    </row>
    <row r="228" ht="14.25" customHeight="1">
      <c r="A228" s="13"/>
      <c r="B228" s="15"/>
      <c r="C228" s="16"/>
      <c r="D228" s="16"/>
      <c r="E228" s="16"/>
      <c r="G228" s="13"/>
      <c r="H228" s="15"/>
      <c r="I228" s="16"/>
      <c r="J228" s="16"/>
      <c r="K228" s="16"/>
    </row>
    <row r="229" ht="14.25" customHeight="1">
      <c r="A229" s="13"/>
      <c r="B229" s="15"/>
      <c r="C229" s="16"/>
      <c r="D229" s="16"/>
      <c r="E229" s="16"/>
      <c r="G229" s="13"/>
      <c r="H229" s="15"/>
      <c r="I229" s="16"/>
      <c r="J229" s="16"/>
      <c r="K229" s="16"/>
    </row>
    <row r="230" ht="14.25" customHeight="1">
      <c r="A230" s="13"/>
      <c r="B230" s="15"/>
      <c r="C230" s="16"/>
      <c r="D230" s="16"/>
      <c r="E230" s="16"/>
      <c r="G230" s="13"/>
      <c r="H230" s="15"/>
      <c r="I230" s="16"/>
      <c r="J230" s="16"/>
      <c r="K230" s="16"/>
    </row>
    <row r="231" ht="14.25" customHeight="1">
      <c r="A231" s="13"/>
      <c r="B231" s="15"/>
      <c r="C231" s="16"/>
      <c r="D231" s="16"/>
      <c r="E231" s="16"/>
      <c r="G231" s="13"/>
      <c r="H231" s="15"/>
      <c r="I231" s="16"/>
      <c r="J231" s="16"/>
      <c r="K231" s="16"/>
    </row>
    <row r="232" ht="14.25" customHeight="1">
      <c r="A232" s="13"/>
      <c r="B232" s="15"/>
      <c r="C232" s="16"/>
      <c r="D232" s="16"/>
      <c r="E232" s="16"/>
      <c r="G232" s="13"/>
      <c r="H232" s="15"/>
      <c r="I232" s="16"/>
      <c r="J232" s="16"/>
      <c r="K232" s="16"/>
    </row>
    <row r="233" ht="14.25" customHeight="1">
      <c r="A233" s="13"/>
      <c r="B233" s="15"/>
      <c r="C233" s="16"/>
      <c r="D233" s="16"/>
      <c r="E233" s="16"/>
      <c r="G233" s="13"/>
      <c r="H233" s="15"/>
      <c r="I233" s="16"/>
      <c r="J233" s="16"/>
      <c r="K233" s="16"/>
    </row>
    <row r="234" ht="14.25" customHeight="1">
      <c r="A234" s="13"/>
      <c r="B234" s="15"/>
      <c r="C234" s="16"/>
      <c r="D234" s="16"/>
      <c r="E234" s="16"/>
      <c r="G234" s="13"/>
      <c r="H234" s="15"/>
      <c r="I234" s="16"/>
      <c r="J234" s="16"/>
      <c r="K234" s="16"/>
    </row>
    <row r="235" ht="14.25" customHeight="1">
      <c r="A235" s="13"/>
      <c r="B235" s="15"/>
      <c r="C235" s="16"/>
      <c r="D235" s="16"/>
      <c r="E235" s="16"/>
      <c r="G235" s="13"/>
      <c r="H235" s="15"/>
      <c r="I235" s="16"/>
      <c r="J235" s="16"/>
      <c r="K235" s="16"/>
    </row>
    <row r="236" ht="14.25" customHeight="1">
      <c r="A236" s="13"/>
      <c r="B236" s="15"/>
      <c r="C236" s="16"/>
      <c r="D236" s="16"/>
      <c r="E236" s="16"/>
      <c r="G236" s="13"/>
      <c r="H236" s="15"/>
      <c r="I236" s="16"/>
      <c r="J236" s="16"/>
      <c r="K236" s="16"/>
    </row>
    <row r="237" ht="14.25" customHeight="1">
      <c r="A237" s="13"/>
      <c r="B237" s="15"/>
      <c r="C237" s="16"/>
      <c r="D237" s="16"/>
      <c r="E237" s="16"/>
      <c r="G237" s="13"/>
      <c r="H237" s="15"/>
      <c r="I237" s="16"/>
      <c r="J237" s="16"/>
      <c r="K237" s="16"/>
    </row>
    <row r="238" ht="14.25" customHeight="1">
      <c r="A238" s="13"/>
      <c r="B238" s="15"/>
      <c r="C238" s="16"/>
      <c r="D238" s="16"/>
      <c r="E238" s="16"/>
      <c r="G238" s="13"/>
      <c r="H238" s="15"/>
      <c r="I238" s="16"/>
      <c r="J238" s="16"/>
      <c r="K238" s="16"/>
    </row>
    <row r="239" ht="14.25" customHeight="1">
      <c r="A239" s="13"/>
      <c r="B239" s="15"/>
      <c r="C239" s="16"/>
      <c r="D239" s="16"/>
      <c r="E239" s="16"/>
      <c r="G239" s="13"/>
      <c r="H239" s="15"/>
      <c r="I239" s="16"/>
      <c r="J239" s="16"/>
      <c r="K239" s="16"/>
    </row>
    <row r="240" ht="14.25" customHeight="1">
      <c r="A240" s="13"/>
      <c r="B240" s="15"/>
      <c r="C240" s="16"/>
      <c r="D240" s="16"/>
      <c r="E240" s="16"/>
      <c r="G240" s="13"/>
      <c r="H240" s="15"/>
      <c r="I240" s="16"/>
      <c r="J240" s="16"/>
      <c r="K240" s="16"/>
    </row>
    <row r="241" ht="14.25" customHeight="1">
      <c r="A241" s="13"/>
      <c r="B241" s="15"/>
      <c r="C241" s="16"/>
      <c r="D241" s="16"/>
      <c r="E241" s="16"/>
      <c r="G241" s="13"/>
      <c r="H241" s="15"/>
      <c r="I241" s="16"/>
      <c r="J241" s="16"/>
      <c r="K241" s="16"/>
    </row>
    <row r="242" ht="14.25" customHeight="1">
      <c r="A242" s="13"/>
      <c r="B242" s="15"/>
      <c r="C242" s="16"/>
      <c r="D242" s="16"/>
      <c r="E242" s="16"/>
      <c r="G242" s="13"/>
      <c r="H242" s="15"/>
      <c r="I242" s="16"/>
      <c r="J242" s="16"/>
      <c r="K242" s="16"/>
    </row>
    <row r="243" ht="14.25" customHeight="1">
      <c r="A243" s="13"/>
      <c r="B243" s="15"/>
      <c r="C243" s="16"/>
      <c r="D243" s="16"/>
      <c r="E243" s="16"/>
      <c r="G243" s="13"/>
      <c r="H243" s="15"/>
      <c r="I243" s="16"/>
      <c r="J243" s="16"/>
      <c r="K243" s="16"/>
    </row>
    <row r="244" ht="14.25" customHeight="1">
      <c r="A244" s="13"/>
      <c r="B244" s="15"/>
      <c r="C244" s="16"/>
      <c r="D244" s="16"/>
      <c r="E244" s="16"/>
      <c r="G244" s="13"/>
      <c r="H244" s="15"/>
      <c r="I244" s="16"/>
      <c r="J244" s="16"/>
      <c r="K244" s="16"/>
    </row>
    <row r="245" ht="14.25" customHeight="1">
      <c r="A245" s="13"/>
      <c r="B245" s="15"/>
      <c r="C245" s="16"/>
      <c r="D245" s="16"/>
      <c r="E245" s="16"/>
      <c r="G245" s="13"/>
      <c r="H245" s="15"/>
      <c r="I245" s="16"/>
      <c r="J245" s="16"/>
      <c r="K245" s="16"/>
    </row>
    <row r="246" ht="14.25" customHeight="1">
      <c r="A246" s="13"/>
      <c r="B246" s="15"/>
      <c r="C246" s="16"/>
      <c r="D246" s="16"/>
      <c r="E246" s="16"/>
      <c r="G246" s="13"/>
      <c r="H246" s="15"/>
      <c r="I246" s="16"/>
      <c r="J246" s="16"/>
      <c r="K246" s="16"/>
    </row>
    <row r="247" ht="14.25" customHeight="1">
      <c r="A247" s="13"/>
      <c r="B247" s="15"/>
      <c r="C247" s="16"/>
      <c r="D247" s="16"/>
      <c r="E247" s="16"/>
      <c r="G247" s="13"/>
      <c r="H247" s="15"/>
      <c r="I247" s="16"/>
      <c r="J247" s="16"/>
      <c r="K247" s="16"/>
    </row>
    <row r="248" ht="14.25" customHeight="1">
      <c r="A248" s="13"/>
      <c r="B248" s="15"/>
      <c r="C248" s="16"/>
      <c r="D248" s="16"/>
      <c r="E248" s="16"/>
      <c r="G248" s="13"/>
      <c r="H248" s="15"/>
      <c r="I248" s="16"/>
      <c r="J248" s="16"/>
      <c r="K248" s="16"/>
    </row>
    <row r="249" ht="14.25" customHeight="1">
      <c r="A249" s="13"/>
      <c r="B249" s="15"/>
      <c r="C249" s="16"/>
      <c r="D249" s="16"/>
      <c r="E249" s="16"/>
      <c r="G249" s="13"/>
      <c r="H249" s="15"/>
      <c r="I249" s="16"/>
      <c r="J249" s="16"/>
      <c r="K249" s="16"/>
    </row>
    <row r="250" ht="14.25" customHeight="1">
      <c r="A250" s="13"/>
      <c r="B250" s="15"/>
      <c r="C250" s="16"/>
      <c r="D250" s="16"/>
      <c r="E250" s="16"/>
      <c r="G250" s="13"/>
      <c r="H250" s="15"/>
      <c r="I250" s="16"/>
      <c r="J250" s="16"/>
      <c r="K250" s="16"/>
    </row>
    <row r="251" ht="14.25" customHeight="1">
      <c r="A251" s="13"/>
      <c r="B251" s="15"/>
      <c r="C251" s="16"/>
      <c r="D251" s="16"/>
      <c r="E251" s="16"/>
      <c r="G251" s="13"/>
      <c r="H251" s="15"/>
      <c r="I251" s="16"/>
      <c r="J251" s="16"/>
      <c r="K251" s="16"/>
    </row>
    <row r="252" ht="14.25" customHeight="1">
      <c r="A252" s="13"/>
      <c r="B252" s="15"/>
      <c r="C252" s="16"/>
      <c r="D252" s="16"/>
      <c r="E252" s="16"/>
      <c r="G252" s="13"/>
      <c r="H252" s="15"/>
      <c r="I252" s="16"/>
      <c r="J252" s="16"/>
      <c r="K252" s="16"/>
    </row>
    <row r="253" ht="14.25" customHeight="1">
      <c r="A253" s="13"/>
      <c r="B253" s="15"/>
      <c r="C253" s="16"/>
      <c r="D253" s="16"/>
      <c r="E253" s="16"/>
      <c r="G253" s="13"/>
      <c r="H253" s="15"/>
      <c r="I253" s="16"/>
      <c r="J253" s="16"/>
      <c r="K253" s="16"/>
    </row>
    <row r="254" ht="14.25" customHeight="1">
      <c r="A254" s="13"/>
      <c r="B254" s="15"/>
      <c r="C254" s="16"/>
      <c r="D254" s="16"/>
      <c r="E254" s="16"/>
      <c r="G254" s="13"/>
      <c r="H254" s="15"/>
      <c r="I254" s="16"/>
      <c r="J254" s="16"/>
      <c r="K254" s="16"/>
    </row>
    <row r="255" ht="14.25" customHeight="1">
      <c r="A255" s="13"/>
      <c r="B255" s="15"/>
      <c r="C255" s="16"/>
      <c r="D255" s="16"/>
      <c r="E255" s="16"/>
      <c r="G255" s="13"/>
      <c r="H255" s="15"/>
      <c r="I255" s="16"/>
      <c r="J255" s="16"/>
      <c r="K255" s="16"/>
    </row>
    <row r="256" ht="14.25" customHeight="1">
      <c r="A256" s="13"/>
      <c r="B256" s="15"/>
      <c r="C256" s="16"/>
      <c r="D256" s="16"/>
      <c r="E256" s="16"/>
      <c r="G256" s="13"/>
      <c r="H256" s="15"/>
      <c r="I256" s="16"/>
      <c r="J256" s="16"/>
      <c r="K256" s="16"/>
    </row>
    <row r="257" ht="14.25" customHeight="1">
      <c r="A257" s="13"/>
      <c r="B257" s="15"/>
      <c r="C257" s="16"/>
      <c r="D257" s="16"/>
      <c r="E257" s="16"/>
      <c r="G257" s="13"/>
      <c r="H257" s="15"/>
      <c r="I257" s="16"/>
      <c r="J257" s="16"/>
      <c r="K257" s="16"/>
    </row>
    <row r="258" ht="14.25" customHeight="1">
      <c r="A258" s="13"/>
      <c r="B258" s="15"/>
      <c r="C258" s="16"/>
      <c r="D258" s="16"/>
      <c r="E258" s="16"/>
      <c r="G258" s="13"/>
      <c r="H258" s="15"/>
      <c r="I258" s="16"/>
      <c r="J258" s="16"/>
      <c r="K258" s="16"/>
    </row>
    <row r="259" ht="14.25" customHeight="1">
      <c r="A259" s="13"/>
      <c r="B259" s="15"/>
      <c r="C259" s="16"/>
      <c r="D259" s="16"/>
      <c r="E259" s="16"/>
      <c r="G259" s="13"/>
      <c r="H259" s="15"/>
      <c r="I259" s="16"/>
      <c r="J259" s="16"/>
      <c r="K259" s="16"/>
    </row>
    <row r="260" ht="14.25" customHeight="1">
      <c r="A260" s="13"/>
      <c r="B260" s="15"/>
      <c r="C260" s="16"/>
      <c r="D260" s="16"/>
      <c r="E260" s="16"/>
      <c r="G260" s="13"/>
      <c r="H260" s="15"/>
      <c r="I260" s="16"/>
      <c r="J260" s="16"/>
      <c r="K260" s="16"/>
    </row>
    <row r="261" ht="14.25" customHeight="1">
      <c r="A261" s="13"/>
      <c r="B261" s="15"/>
      <c r="C261" s="16"/>
      <c r="D261" s="16"/>
      <c r="E261" s="16"/>
      <c r="G261" s="13"/>
      <c r="H261" s="15"/>
      <c r="I261" s="16"/>
      <c r="J261" s="16"/>
      <c r="K261" s="16"/>
    </row>
    <row r="262" ht="14.25" customHeight="1">
      <c r="A262" s="13"/>
      <c r="B262" s="15"/>
      <c r="C262" s="16"/>
      <c r="D262" s="16"/>
      <c r="E262" s="16"/>
      <c r="G262" s="13"/>
      <c r="H262" s="15"/>
      <c r="I262" s="16"/>
      <c r="J262" s="16"/>
      <c r="K262" s="16"/>
    </row>
    <row r="263" ht="14.25" customHeight="1">
      <c r="A263" s="13"/>
      <c r="B263" s="15"/>
      <c r="C263" s="16"/>
      <c r="D263" s="16"/>
      <c r="E263" s="16"/>
      <c r="G263" s="13"/>
      <c r="H263" s="15"/>
      <c r="I263" s="16"/>
      <c r="J263" s="16"/>
      <c r="K263" s="16"/>
    </row>
    <row r="264" ht="14.25" customHeight="1">
      <c r="A264" s="13"/>
      <c r="B264" s="15"/>
      <c r="C264" s="16"/>
      <c r="D264" s="16"/>
      <c r="E264" s="16"/>
      <c r="G264" s="13"/>
      <c r="H264" s="15"/>
      <c r="I264" s="16"/>
      <c r="J264" s="16"/>
      <c r="K264" s="16"/>
    </row>
    <row r="265" ht="14.25" customHeight="1">
      <c r="A265" s="13"/>
      <c r="B265" s="15"/>
      <c r="C265" s="16"/>
      <c r="D265" s="16"/>
      <c r="E265" s="16"/>
      <c r="G265" s="13"/>
      <c r="H265" s="15"/>
      <c r="I265" s="16"/>
      <c r="J265" s="16"/>
      <c r="K265" s="16"/>
    </row>
    <row r="266" ht="14.25" customHeight="1">
      <c r="A266" s="13"/>
      <c r="B266" s="15"/>
      <c r="C266" s="16"/>
      <c r="D266" s="16"/>
      <c r="E266" s="16"/>
      <c r="G266" s="13"/>
      <c r="H266" s="15"/>
      <c r="I266" s="16"/>
      <c r="J266" s="16"/>
      <c r="K266" s="16"/>
    </row>
    <row r="267" ht="14.25" customHeight="1">
      <c r="A267" s="13"/>
      <c r="B267" s="15"/>
      <c r="C267" s="16"/>
      <c r="D267" s="16"/>
      <c r="E267" s="16"/>
      <c r="G267" s="13"/>
      <c r="H267" s="15"/>
      <c r="I267" s="16"/>
      <c r="J267" s="16"/>
      <c r="K267" s="16"/>
    </row>
    <row r="268" ht="14.25" customHeight="1">
      <c r="A268" s="13"/>
      <c r="B268" s="15"/>
      <c r="C268" s="16"/>
      <c r="D268" s="16"/>
      <c r="E268" s="16"/>
      <c r="G268" s="13"/>
      <c r="H268" s="15"/>
      <c r="I268" s="16"/>
      <c r="J268" s="16"/>
      <c r="K268" s="16"/>
    </row>
    <row r="269" ht="14.25" customHeight="1">
      <c r="A269" s="13"/>
      <c r="B269" s="15"/>
      <c r="C269" s="16"/>
      <c r="D269" s="16"/>
      <c r="E269" s="16"/>
      <c r="G269" s="13"/>
      <c r="H269" s="15"/>
      <c r="I269" s="16"/>
      <c r="J269" s="16"/>
      <c r="K269" s="16"/>
    </row>
    <row r="270" ht="14.25" customHeight="1">
      <c r="A270" s="13"/>
      <c r="B270" s="15"/>
      <c r="C270" s="16"/>
      <c r="D270" s="16"/>
      <c r="E270" s="16"/>
      <c r="G270" s="13"/>
      <c r="H270" s="15"/>
      <c r="I270" s="16"/>
      <c r="J270" s="16"/>
      <c r="K270" s="16"/>
    </row>
    <row r="271" ht="14.25" customHeight="1">
      <c r="A271" s="13"/>
      <c r="B271" s="15"/>
      <c r="C271" s="16"/>
      <c r="D271" s="16"/>
      <c r="E271" s="16"/>
      <c r="G271" s="13"/>
      <c r="H271" s="15"/>
      <c r="I271" s="16"/>
      <c r="J271" s="16"/>
      <c r="K271" s="16"/>
    </row>
    <row r="272" ht="14.25" customHeight="1">
      <c r="A272" s="13"/>
      <c r="B272" s="15"/>
      <c r="C272" s="16"/>
      <c r="D272" s="16"/>
      <c r="E272" s="16"/>
      <c r="G272" s="13"/>
      <c r="H272" s="15"/>
      <c r="I272" s="16"/>
      <c r="J272" s="16"/>
      <c r="K272" s="16"/>
    </row>
    <row r="273" ht="14.25" customHeight="1">
      <c r="A273" s="13"/>
      <c r="B273" s="15"/>
      <c r="C273" s="16"/>
      <c r="D273" s="16"/>
      <c r="E273" s="16"/>
      <c r="G273" s="13"/>
      <c r="H273" s="15"/>
      <c r="I273" s="16"/>
      <c r="J273" s="16"/>
      <c r="K273" s="16"/>
    </row>
    <row r="274" ht="14.25" customHeight="1">
      <c r="A274" s="13"/>
      <c r="B274" s="15"/>
      <c r="C274" s="16"/>
      <c r="D274" s="16"/>
      <c r="E274" s="16"/>
      <c r="G274" s="13"/>
      <c r="H274" s="15"/>
      <c r="I274" s="16"/>
      <c r="J274" s="16"/>
      <c r="K274" s="16"/>
    </row>
    <row r="275" ht="14.25" customHeight="1">
      <c r="A275" s="13"/>
      <c r="B275" s="15"/>
      <c r="C275" s="16"/>
      <c r="D275" s="16"/>
      <c r="E275" s="16"/>
      <c r="G275" s="13"/>
      <c r="H275" s="15"/>
      <c r="I275" s="16"/>
      <c r="J275" s="16"/>
      <c r="K275" s="16"/>
    </row>
    <row r="276" ht="14.25" customHeight="1">
      <c r="A276" s="13"/>
      <c r="B276" s="15"/>
      <c r="C276" s="16"/>
      <c r="D276" s="16"/>
      <c r="E276" s="16"/>
      <c r="G276" s="13"/>
      <c r="H276" s="15"/>
      <c r="I276" s="16"/>
      <c r="J276" s="16"/>
      <c r="K276" s="16"/>
    </row>
    <row r="277" ht="14.25" customHeight="1">
      <c r="A277" s="13"/>
      <c r="B277" s="15"/>
      <c r="C277" s="16"/>
      <c r="D277" s="16"/>
      <c r="E277" s="16"/>
      <c r="G277" s="13"/>
      <c r="H277" s="15"/>
      <c r="I277" s="16"/>
      <c r="J277" s="16"/>
      <c r="K277" s="16"/>
    </row>
    <row r="278" ht="14.25" customHeight="1">
      <c r="A278" s="13"/>
      <c r="B278" s="15"/>
      <c r="C278" s="16"/>
      <c r="D278" s="16"/>
      <c r="E278" s="16"/>
      <c r="G278" s="13"/>
      <c r="H278" s="15"/>
      <c r="I278" s="16"/>
      <c r="J278" s="16"/>
      <c r="K278" s="16"/>
    </row>
    <row r="279" ht="14.25" customHeight="1">
      <c r="A279" s="13"/>
      <c r="B279" s="15"/>
      <c r="C279" s="16"/>
      <c r="D279" s="16"/>
      <c r="E279" s="16"/>
      <c r="G279" s="13"/>
      <c r="H279" s="15"/>
      <c r="I279" s="16"/>
      <c r="J279" s="16"/>
      <c r="K279" s="16"/>
    </row>
    <row r="280" ht="14.25" customHeight="1">
      <c r="A280" s="13"/>
      <c r="B280" s="15"/>
      <c r="C280" s="16"/>
      <c r="D280" s="16"/>
      <c r="E280" s="16"/>
      <c r="G280" s="13"/>
      <c r="H280" s="15"/>
      <c r="I280" s="16"/>
      <c r="J280" s="16"/>
      <c r="K280" s="16"/>
    </row>
    <row r="281" ht="14.25" customHeight="1">
      <c r="A281" s="13"/>
      <c r="B281" s="15"/>
      <c r="C281" s="16"/>
      <c r="D281" s="16"/>
      <c r="E281" s="16"/>
      <c r="G281" s="13"/>
      <c r="H281" s="15"/>
      <c r="I281" s="16"/>
      <c r="J281" s="16"/>
      <c r="K281" s="16"/>
    </row>
    <row r="282" ht="14.25" customHeight="1">
      <c r="A282" s="13"/>
      <c r="B282" s="15"/>
      <c r="C282" s="16"/>
      <c r="D282" s="16"/>
      <c r="E282" s="16"/>
      <c r="G282" s="13"/>
      <c r="H282" s="15"/>
      <c r="I282" s="16"/>
      <c r="J282" s="16"/>
      <c r="K282" s="16"/>
    </row>
    <row r="283" ht="14.25" customHeight="1">
      <c r="A283" s="13"/>
      <c r="B283" s="15"/>
      <c r="C283" s="16"/>
      <c r="D283" s="16"/>
      <c r="E283" s="16"/>
      <c r="G283" s="13"/>
      <c r="H283" s="15"/>
      <c r="I283" s="16"/>
      <c r="J283" s="16"/>
      <c r="K283" s="16"/>
    </row>
    <row r="284" ht="14.25" customHeight="1">
      <c r="A284" s="13"/>
      <c r="B284" s="15"/>
      <c r="C284" s="16"/>
      <c r="D284" s="16"/>
      <c r="E284" s="16"/>
      <c r="G284" s="13"/>
      <c r="H284" s="15"/>
      <c r="I284" s="16"/>
      <c r="J284" s="16"/>
      <c r="K284" s="16"/>
    </row>
    <row r="285" ht="14.25" customHeight="1">
      <c r="A285" s="13"/>
      <c r="B285" s="15"/>
      <c r="C285" s="16"/>
      <c r="D285" s="16"/>
      <c r="E285" s="16"/>
      <c r="G285" s="13"/>
      <c r="H285" s="15"/>
      <c r="I285" s="16"/>
      <c r="J285" s="16"/>
      <c r="K285" s="16"/>
    </row>
    <row r="286" ht="14.25" customHeight="1">
      <c r="A286" s="13"/>
      <c r="B286" s="15"/>
      <c r="C286" s="16"/>
      <c r="D286" s="16"/>
      <c r="E286" s="16"/>
      <c r="G286" s="13"/>
      <c r="H286" s="15"/>
      <c r="I286" s="16"/>
      <c r="J286" s="16"/>
      <c r="K286" s="16"/>
    </row>
    <row r="287" ht="14.25" customHeight="1">
      <c r="A287" s="13"/>
      <c r="B287" s="15"/>
      <c r="C287" s="16"/>
      <c r="D287" s="16"/>
      <c r="E287" s="16"/>
      <c r="G287" s="13"/>
      <c r="H287" s="15"/>
      <c r="I287" s="16"/>
      <c r="J287" s="16"/>
      <c r="K287" s="16"/>
    </row>
    <row r="288" ht="14.25" customHeight="1">
      <c r="A288" s="13"/>
      <c r="B288" s="15"/>
      <c r="C288" s="16"/>
      <c r="D288" s="16"/>
      <c r="E288" s="16"/>
      <c r="G288" s="13"/>
      <c r="H288" s="15"/>
      <c r="I288" s="16"/>
      <c r="J288" s="16"/>
      <c r="K288" s="16"/>
    </row>
    <row r="289" ht="14.25" customHeight="1">
      <c r="A289" s="13"/>
      <c r="B289" s="15"/>
      <c r="C289" s="16"/>
      <c r="D289" s="16"/>
      <c r="E289" s="16"/>
      <c r="G289" s="13"/>
      <c r="H289" s="15"/>
      <c r="I289" s="16"/>
      <c r="J289" s="16"/>
      <c r="K289" s="16"/>
    </row>
    <row r="290" ht="14.25" customHeight="1">
      <c r="A290" s="13"/>
      <c r="B290" s="15"/>
      <c r="C290" s="16"/>
      <c r="D290" s="16"/>
      <c r="E290" s="16"/>
      <c r="G290" s="13"/>
      <c r="H290" s="15"/>
      <c r="I290" s="16"/>
      <c r="J290" s="16"/>
      <c r="K290" s="16"/>
    </row>
    <row r="291" ht="14.25" customHeight="1">
      <c r="A291" s="13"/>
      <c r="B291" s="15"/>
      <c r="C291" s="16"/>
      <c r="D291" s="16"/>
      <c r="E291" s="16"/>
      <c r="G291" s="13"/>
      <c r="H291" s="15"/>
      <c r="I291" s="16"/>
      <c r="J291" s="16"/>
      <c r="K291" s="16"/>
    </row>
    <row r="292" ht="14.25" customHeight="1">
      <c r="A292" s="13"/>
      <c r="B292" s="15"/>
      <c r="C292" s="16"/>
      <c r="D292" s="16"/>
      <c r="E292" s="16"/>
      <c r="G292" s="13"/>
      <c r="H292" s="15"/>
      <c r="I292" s="16"/>
      <c r="J292" s="16"/>
      <c r="K292" s="16"/>
    </row>
    <row r="293" ht="14.25" customHeight="1">
      <c r="A293" s="13"/>
      <c r="B293" s="15"/>
      <c r="C293" s="16"/>
      <c r="D293" s="16"/>
      <c r="E293" s="16"/>
      <c r="G293" s="13"/>
      <c r="H293" s="15"/>
      <c r="I293" s="16"/>
      <c r="J293" s="16"/>
      <c r="K293" s="16"/>
    </row>
    <row r="294" ht="14.25" customHeight="1">
      <c r="A294" s="13"/>
      <c r="B294" s="15"/>
      <c r="C294" s="16"/>
      <c r="D294" s="16"/>
      <c r="E294" s="16"/>
      <c r="G294" s="13"/>
      <c r="H294" s="15"/>
      <c r="I294" s="16"/>
      <c r="J294" s="16"/>
      <c r="K294" s="16"/>
    </row>
    <row r="295" ht="14.25" customHeight="1">
      <c r="A295" s="13"/>
      <c r="B295" s="15"/>
      <c r="C295" s="16"/>
      <c r="D295" s="16"/>
      <c r="E295" s="16"/>
      <c r="G295" s="13"/>
      <c r="H295" s="15"/>
      <c r="I295" s="16"/>
      <c r="J295" s="16"/>
      <c r="K295" s="16"/>
    </row>
    <row r="296" ht="14.25" customHeight="1">
      <c r="A296" s="13"/>
      <c r="B296" s="15"/>
      <c r="C296" s="16"/>
      <c r="D296" s="16"/>
      <c r="E296" s="16"/>
      <c r="G296" s="13"/>
      <c r="H296" s="15"/>
      <c r="I296" s="16"/>
      <c r="J296" s="16"/>
      <c r="K296" s="16"/>
    </row>
    <row r="297" ht="14.25" customHeight="1">
      <c r="A297" s="13"/>
      <c r="B297" s="15"/>
      <c r="C297" s="16"/>
      <c r="D297" s="16"/>
      <c r="E297" s="16"/>
      <c r="G297" s="13"/>
      <c r="H297" s="15"/>
      <c r="I297" s="16"/>
      <c r="J297" s="16"/>
      <c r="K297" s="16"/>
    </row>
    <row r="298" ht="14.25" customHeight="1">
      <c r="A298" s="13"/>
      <c r="B298" s="15"/>
      <c r="C298" s="16"/>
      <c r="D298" s="16"/>
      <c r="E298" s="16"/>
      <c r="G298" s="13"/>
      <c r="H298" s="15"/>
      <c r="I298" s="16"/>
      <c r="J298" s="16"/>
      <c r="K298" s="16"/>
    </row>
    <row r="299" ht="14.25" customHeight="1">
      <c r="A299" s="13"/>
      <c r="B299" s="15"/>
      <c r="C299" s="16"/>
      <c r="D299" s="16"/>
      <c r="E299" s="16"/>
      <c r="G299" s="13"/>
      <c r="H299" s="15"/>
      <c r="I299" s="16"/>
      <c r="J299" s="16"/>
      <c r="K299" s="16"/>
    </row>
    <row r="300" ht="14.25" customHeight="1">
      <c r="A300" s="13"/>
      <c r="B300" s="15"/>
      <c r="C300" s="16"/>
      <c r="D300" s="16"/>
      <c r="E300" s="16"/>
      <c r="G300" s="13"/>
      <c r="H300" s="15"/>
      <c r="I300" s="16"/>
      <c r="J300" s="16"/>
      <c r="K300" s="16"/>
    </row>
    <row r="301" ht="14.25" customHeight="1">
      <c r="A301" s="13"/>
      <c r="B301" s="15"/>
      <c r="C301" s="16"/>
      <c r="D301" s="16"/>
      <c r="E301" s="16"/>
      <c r="G301" s="13"/>
      <c r="H301" s="15"/>
      <c r="I301" s="16"/>
      <c r="J301" s="16"/>
      <c r="K301" s="16"/>
    </row>
    <row r="302" ht="14.25" customHeight="1">
      <c r="A302" s="13"/>
      <c r="B302" s="15"/>
      <c r="C302" s="16"/>
      <c r="D302" s="16"/>
      <c r="E302" s="16"/>
      <c r="G302" s="13"/>
      <c r="H302" s="15"/>
      <c r="I302" s="16"/>
      <c r="J302" s="16"/>
      <c r="K302" s="16"/>
    </row>
    <row r="303" ht="14.25" customHeight="1">
      <c r="A303" s="13"/>
      <c r="B303" s="15"/>
      <c r="C303" s="16"/>
      <c r="D303" s="16"/>
      <c r="E303" s="16"/>
      <c r="G303" s="13"/>
      <c r="H303" s="15"/>
      <c r="I303" s="16"/>
      <c r="J303" s="16"/>
      <c r="K303" s="16"/>
    </row>
    <row r="304" ht="14.25" customHeight="1">
      <c r="A304" s="13"/>
      <c r="B304" s="15"/>
      <c r="C304" s="16"/>
      <c r="D304" s="16"/>
      <c r="E304" s="16"/>
      <c r="G304" s="13"/>
      <c r="H304" s="15"/>
      <c r="I304" s="16"/>
      <c r="J304" s="16"/>
      <c r="K304" s="16"/>
    </row>
    <row r="305" ht="14.25" customHeight="1">
      <c r="A305" s="13"/>
      <c r="B305" s="15"/>
      <c r="C305" s="16"/>
      <c r="D305" s="16"/>
      <c r="E305" s="16"/>
      <c r="G305" s="13"/>
      <c r="H305" s="15"/>
      <c r="I305" s="16"/>
      <c r="J305" s="16"/>
      <c r="K305" s="16"/>
    </row>
    <row r="306" ht="14.25" customHeight="1">
      <c r="A306" s="13"/>
      <c r="B306" s="15"/>
      <c r="C306" s="16"/>
      <c r="D306" s="16"/>
      <c r="E306" s="16"/>
      <c r="G306" s="13"/>
      <c r="H306" s="15"/>
      <c r="I306" s="16"/>
      <c r="J306" s="16"/>
      <c r="K306" s="16"/>
    </row>
    <row r="307" ht="14.25" customHeight="1">
      <c r="A307" s="13"/>
      <c r="B307" s="15"/>
      <c r="C307" s="16"/>
      <c r="D307" s="16"/>
      <c r="E307" s="16"/>
      <c r="G307" s="13"/>
      <c r="H307" s="15"/>
      <c r="I307" s="16"/>
      <c r="J307" s="16"/>
      <c r="K307" s="16"/>
    </row>
    <row r="308" ht="14.25" customHeight="1">
      <c r="A308" s="13"/>
      <c r="B308" s="15"/>
      <c r="C308" s="16"/>
      <c r="D308" s="16"/>
      <c r="E308" s="16"/>
      <c r="G308" s="13"/>
      <c r="H308" s="15"/>
      <c r="I308" s="16"/>
      <c r="J308" s="16"/>
      <c r="K308" s="16"/>
    </row>
    <row r="309" ht="14.25" customHeight="1">
      <c r="A309" s="13"/>
      <c r="B309" s="15"/>
      <c r="C309" s="16"/>
      <c r="D309" s="16"/>
      <c r="E309" s="16"/>
      <c r="G309" s="13"/>
      <c r="H309" s="15"/>
      <c r="I309" s="16"/>
      <c r="J309" s="16"/>
      <c r="K309" s="16"/>
    </row>
    <row r="310" ht="14.25" customHeight="1">
      <c r="A310" s="13"/>
      <c r="B310" s="15"/>
      <c r="C310" s="16"/>
      <c r="D310" s="16"/>
      <c r="E310" s="16"/>
      <c r="G310" s="13"/>
      <c r="H310" s="15"/>
      <c r="I310" s="16"/>
      <c r="J310" s="16"/>
      <c r="K310" s="16"/>
    </row>
    <row r="311" ht="14.25" customHeight="1">
      <c r="A311" s="13"/>
      <c r="B311" s="15"/>
      <c r="C311" s="16"/>
      <c r="D311" s="16"/>
      <c r="E311" s="16"/>
      <c r="G311" s="13"/>
      <c r="H311" s="15"/>
      <c r="I311" s="16"/>
      <c r="J311" s="16"/>
      <c r="K311" s="16"/>
    </row>
    <row r="312" ht="14.25" customHeight="1">
      <c r="A312" s="13"/>
      <c r="B312" s="15"/>
      <c r="C312" s="16"/>
      <c r="D312" s="16"/>
      <c r="E312" s="16"/>
      <c r="G312" s="13"/>
      <c r="H312" s="15"/>
      <c r="I312" s="16"/>
      <c r="J312" s="16"/>
      <c r="K312" s="16"/>
    </row>
    <row r="313" ht="14.25" customHeight="1">
      <c r="A313" s="13"/>
      <c r="B313" s="15"/>
      <c r="C313" s="16"/>
      <c r="D313" s="16"/>
      <c r="E313" s="16"/>
      <c r="G313" s="13"/>
      <c r="H313" s="15"/>
      <c r="I313" s="16"/>
      <c r="J313" s="16"/>
      <c r="K313" s="16"/>
    </row>
    <row r="314" ht="14.25" customHeight="1">
      <c r="A314" s="13"/>
      <c r="B314" s="15"/>
      <c r="C314" s="16"/>
      <c r="D314" s="16"/>
      <c r="E314" s="16"/>
      <c r="G314" s="13"/>
      <c r="H314" s="15"/>
      <c r="I314" s="16"/>
      <c r="J314" s="16"/>
      <c r="K314" s="16"/>
    </row>
    <row r="315" ht="14.25" customHeight="1">
      <c r="A315" s="13"/>
      <c r="B315" s="15"/>
      <c r="C315" s="16"/>
      <c r="D315" s="16"/>
      <c r="E315" s="16"/>
      <c r="G315" s="13"/>
      <c r="H315" s="15"/>
      <c r="I315" s="16"/>
      <c r="J315" s="16"/>
      <c r="K315" s="16"/>
    </row>
    <row r="316" ht="14.25" customHeight="1">
      <c r="A316" s="13"/>
      <c r="B316" s="15"/>
      <c r="C316" s="16"/>
      <c r="D316" s="16"/>
      <c r="E316" s="16"/>
      <c r="G316" s="13"/>
      <c r="H316" s="15"/>
      <c r="I316" s="16"/>
      <c r="J316" s="16"/>
      <c r="K316" s="16"/>
    </row>
    <row r="317" ht="14.25" customHeight="1">
      <c r="A317" s="13"/>
      <c r="B317" s="15"/>
      <c r="C317" s="16"/>
      <c r="D317" s="16"/>
      <c r="E317" s="16"/>
      <c r="G317" s="13"/>
      <c r="H317" s="15"/>
      <c r="I317" s="16"/>
      <c r="J317" s="16"/>
      <c r="K317" s="16"/>
    </row>
    <row r="318" ht="14.25" customHeight="1">
      <c r="A318" s="13"/>
      <c r="B318" s="15"/>
      <c r="C318" s="16"/>
      <c r="D318" s="16"/>
      <c r="E318" s="16"/>
      <c r="G318" s="13"/>
      <c r="H318" s="15"/>
      <c r="I318" s="16"/>
      <c r="J318" s="16"/>
      <c r="K318" s="16"/>
    </row>
    <row r="319" ht="14.25" customHeight="1">
      <c r="A319" s="13"/>
      <c r="B319" s="15"/>
      <c r="C319" s="16"/>
      <c r="D319" s="16"/>
      <c r="E319" s="16"/>
      <c r="G319" s="13"/>
      <c r="H319" s="15"/>
      <c r="I319" s="16"/>
      <c r="J319" s="16"/>
      <c r="K319" s="16"/>
    </row>
    <row r="320" ht="14.25" customHeight="1">
      <c r="A320" s="13"/>
      <c r="B320" s="15"/>
      <c r="C320" s="16"/>
      <c r="D320" s="16"/>
      <c r="E320" s="16"/>
      <c r="G320" s="13"/>
      <c r="H320" s="15"/>
      <c r="I320" s="16"/>
      <c r="J320" s="16"/>
      <c r="K320" s="16"/>
    </row>
    <row r="321" ht="14.25" customHeight="1">
      <c r="A321" s="13"/>
      <c r="B321" s="15"/>
      <c r="C321" s="16"/>
      <c r="D321" s="16"/>
      <c r="E321" s="16"/>
      <c r="G321" s="13"/>
      <c r="H321" s="15"/>
      <c r="I321" s="16"/>
      <c r="J321" s="16"/>
      <c r="K321" s="16"/>
    </row>
    <row r="322" ht="14.25" customHeight="1">
      <c r="A322" s="13"/>
      <c r="B322" s="15"/>
      <c r="C322" s="16"/>
      <c r="D322" s="16"/>
      <c r="E322" s="16"/>
      <c r="G322" s="13"/>
      <c r="H322" s="15"/>
      <c r="I322" s="16"/>
      <c r="J322" s="16"/>
      <c r="K322" s="16"/>
    </row>
    <row r="323" ht="14.25" customHeight="1">
      <c r="A323" s="13"/>
      <c r="B323" s="15"/>
      <c r="C323" s="16"/>
      <c r="D323" s="16"/>
      <c r="E323" s="16"/>
      <c r="G323" s="13"/>
      <c r="H323" s="15"/>
      <c r="I323" s="16"/>
      <c r="J323" s="16"/>
      <c r="K323" s="16"/>
    </row>
    <row r="324" ht="14.25" customHeight="1">
      <c r="A324" s="13"/>
      <c r="B324" s="15"/>
      <c r="C324" s="16"/>
      <c r="D324" s="16"/>
      <c r="E324" s="16"/>
      <c r="G324" s="13"/>
      <c r="H324" s="15"/>
      <c r="I324" s="16"/>
      <c r="J324" s="16"/>
      <c r="K324" s="16"/>
    </row>
    <row r="325" ht="14.25" customHeight="1">
      <c r="A325" s="13"/>
      <c r="B325" s="15"/>
      <c r="C325" s="16"/>
      <c r="D325" s="16"/>
      <c r="E325" s="16"/>
      <c r="G325" s="13"/>
      <c r="H325" s="15"/>
      <c r="I325" s="16"/>
      <c r="J325" s="16"/>
      <c r="K325" s="16"/>
    </row>
    <row r="326" ht="14.25" customHeight="1">
      <c r="A326" s="13"/>
      <c r="B326" s="15"/>
      <c r="C326" s="16"/>
      <c r="D326" s="16"/>
      <c r="E326" s="16"/>
      <c r="G326" s="13"/>
      <c r="H326" s="15"/>
      <c r="I326" s="16"/>
      <c r="J326" s="16"/>
      <c r="K326" s="16"/>
    </row>
    <row r="327" ht="14.25" customHeight="1">
      <c r="A327" s="13"/>
      <c r="B327" s="15"/>
      <c r="C327" s="16"/>
      <c r="D327" s="16"/>
      <c r="E327" s="16"/>
      <c r="G327" s="13"/>
      <c r="H327" s="15"/>
      <c r="I327" s="16"/>
      <c r="J327" s="16"/>
      <c r="K327" s="16"/>
    </row>
    <row r="328" ht="14.25" customHeight="1">
      <c r="A328" s="13"/>
      <c r="B328" s="15"/>
      <c r="C328" s="16"/>
      <c r="D328" s="16"/>
      <c r="E328" s="16"/>
      <c r="G328" s="13"/>
      <c r="H328" s="15"/>
      <c r="I328" s="16"/>
      <c r="J328" s="16"/>
      <c r="K328" s="16"/>
    </row>
    <row r="329" ht="14.25" customHeight="1">
      <c r="A329" s="13"/>
      <c r="B329" s="15"/>
      <c r="C329" s="16"/>
      <c r="D329" s="16"/>
      <c r="E329" s="16"/>
      <c r="G329" s="13"/>
      <c r="H329" s="15"/>
      <c r="I329" s="16"/>
      <c r="J329" s="16"/>
      <c r="K329" s="16"/>
    </row>
    <row r="330" ht="14.25" customHeight="1">
      <c r="A330" s="13"/>
      <c r="B330" s="15"/>
      <c r="C330" s="16"/>
      <c r="D330" s="16"/>
      <c r="E330" s="16"/>
      <c r="G330" s="13"/>
      <c r="H330" s="15"/>
      <c r="I330" s="16"/>
      <c r="J330" s="16"/>
      <c r="K330" s="16"/>
    </row>
    <row r="331" ht="14.25" customHeight="1">
      <c r="A331" s="13"/>
      <c r="B331" s="15"/>
      <c r="C331" s="16"/>
      <c r="D331" s="16"/>
      <c r="E331" s="16"/>
      <c r="G331" s="13"/>
      <c r="H331" s="15"/>
      <c r="I331" s="16"/>
      <c r="J331" s="16"/>
      <c r="K331" s="16"/>
    </row>
    <row r="332" ht="14.25" customHeight="1">
      <c r="A332" s="13"/>
      <c r="B332" s="15"/>
      <c r="C332" s="16"/>
      <c r="D332" s="16"/>
      <c r="E332" s="16"/>
      <c r="G332" s="13"/>
      <c r="H332" s="15"/>
      <c r="I332" s="16"/>
      <c r="J332" s="16"/>
      <c r="K332" s="16"/>
    </row>
    <row r="333" ht="14.25" customHeight="1">
      <c r="A333" s="13"/>
      <c r="B333" s="15"/>
      <c r="C333" s="16"/>
      <c r="D333" s="16"/>
      <c r="E333" s="16"/>
      <c r="G333" s="13"/>
      <c r="H333" s="15"/>
      <c r="I333" s="16"/>
      <c r="J333" s="16"/>
      <c r="K333" s="16"/>
    </row>
    <row r="334" ht="14.25" customHeight="1">
      <c r="A334" s="13"/>
      <c r="B334" s="15"/>
      <c r="C334" s="16"/>
      <c r="D334" s="16"/>
      <c r="E334" s="16"/>
      <c r="G334" s="13"/>
      <c r="H334" s="15"/>
      <c r="I334" s="16"/>
      <c r="J334" s="16"/>
      <c r="K334" s="16"/>
    </row>
    <row r="335" ht="14.25" customHeight="1">
      <c r="A335" s="13"/>
      <c r="B335" s="15"/>
      <c r="C335" s="16"/>
      <c r="D335" s="16"/>
      <c r="E335" s="16"/>
      <c r="G335" s="13"/>
      <c r="H335" s="15"/>
      <c r="I335" s="16"/>
      <c r="J335" s="16"/>
      <c r="K335" s="16"/>
    </row>
    <row r="336" ht="14.25" customHeight="1">
      <c r="A336" s="13"/>
      <c r="B336" s="15"/>
      <c r="C336" s="16"/>
      <c r="D336" s="16"/>
      <c r="E336" s="16"/>
      <c r="G336" s="13"/>
      <c r="H336" s="15"/>
      <c r="I336" s="16"/>
      <c r="J336" s="16"/>
      <c r="K336" s="16"/>
    </row>
    <row r="337" ht="14.25" customHeight="1">
      <c r="A337" s="13"/>
      <c r="B337" s="15"/>
      <c r="C337" s="16"/>
      <c r="D337" s="16"/>
      <c r="E337" s="16"/>
      <c r="G337" s="13"/>
      <c r="H337" s="15"/>
      <c r="I337" s="16"/>
      <c r="J337" s="16"/>
      <c r="K337" s="16"/>
    </row>
    <row r="338" ht="14.25" customHeight="1">
      <c r="A338" s="13"/>
      <c r="B338" s="15"/>
      <c r="C338" s="16"/>
      <c r="D338" s="16"/>
      <c r="E338" s="16"/>
      <c r="G338" s="13"/>
      <c r="H338" s="15"/>
      <c r="I338" s="16"/>
      <c r="J338" s="16"/>
      <c r="K338" s="16"/>
    </row>
    <row r="339" ht="14.25" customHeight="1">
      <c r="A339" s="13"/>
      <c r="B339" s="15"/>
      <c r="C339" s="16"/>
      <c r="D339" s="16"/>
      <c r="E339" s="16"/>
      <c r="G339" s="13"/>
      <c r="H339" s="15"/>
      <c r="I339" s="16"/>
      <c r="J339" s="16"/>
      <c r="K339" s="16"/>
    </row>
    <row r="340" ht="14.25" customHeight="1">
      <c r="A340" s="13"/>
      <c r="B340" s="15"/>
      <c r="C340" s="16"/>
      <c r="D340" s="16"/>
      <c r="E340" s="16"/>
      <c r="G340" s="13"/>
      <c r="H340" s="15"/>
      <c r="I340" s="16"/>
      <c r="J340" s="16"/>
      <c r="K340" s="16"/>
    </row>
    <row r="341" ht="14.25" customHeight="1">
      <c r="A341" s="13"/>
      <c r="B341" s="15"/>
      <c r="C341" s="16"/>
      <c r="D341" s="16"/>
      <c r="E341" s="16"/>
      <c r="G341" s="13"/>
      <c r="H341" s="15"/>
      <c r="I341" s="16"/>
      <c r="J341" s="16"/>
      <c r="K341" s="16"/>
    </row>
    <row r="342" ht="14.25" customHeight="1">
      <c r="A342" s="13"/>
      <c r="B342" s="15"/>
      <c r="C342" s="16"/>
      <c r="D342" s="16"/>
      <c r="E342" s="16"/>
      <c r="G342" s="13"/>
      <c r="H342" s="15"/>
      <c r="I342" s="16"/>
      <c r="J342" s="16"/>
      <c r="K342" s="16"/>
    </row>
    <row r="343" ht="14.25" customHeight="1">
      <c r="A343" s="13"/>
      <c r="B343" s="15"/>
      <c r="C343" s="16"/>
      <c r="D343" s="16"/>
      <c r="E343" s="16"/>
      <c r="G343" s="13"/>
      <c r="H343" s="15"/>
      <c r="I343" s="16"/>
      <c r="J343" s="16"/>
      <c r="K343" s="16"/>
    </row>
    <row r="344" ht="14.25" customHeight="1">
      <c r="A344" s="13"/>
      <c r="B344" s="15"/>
      <c r="C344" s="16"/>
      <c r="D344" s="16"/>
      <c r="E344" s="16"/>
      <c r="G344" s="13"/>
      <c r="H344" s="15"/>
      <c r="I344" s="16"/>
      <c r="J344" s="16"/>
      <c r="K344" s="16"/>
    </row>
    <row r="345" ht="14.25" customHeight="1">
      <c r="A345" s="13"/>
      <c r="B345" s="15"/>
      <c r="C345" s="16"/>
      <c r="D345" s="16"/>
      <c r="E345" s="16"/>
      <c r="G345" s="13"/>
      <c r="H345" s="15"/>
      <c r="I345" s="16"/>
      <c r="J345" s="16"/>
      <c r="K345" s="16"/>
    </row>
    <row r="346" ht="14.25" customHeight="1">
      <c r="A346" s="13"/>
      <c r="B346" s="15"/>
      <c r="C346" s="16"/>
      <c r="D346" s="16"/>
      <c r="E346" s="16"/>
      <c r="G346" s="13"/>
      <c r="H346" s="15"/>
      <c r="I346" s="16"/>
      <c r="J346" s="16"/>
      <c r="K346" s="16"/>
    </row>
    <row r="347" ht="14.25" customHeight="1">
      <c r="A347" s="13"/>
      <c r="B347" s="15"/>
      <c r="C347" s="16"/>
      <c r="D347" s="16"/>
      <c r="E347" s="16"/>
      <c r="G347" s="13"/>
      <c r="H347" s="15"/>
      <c r="I347" s="16"/>
      <c r="J347" s="16"/>
      <c r="K347" s="16"/>
    </row>
    <row r="348" ht="14.25" customHeight="1">
      <c r="A348" s="13"/>
      <c r="B348" s="15"/>
      <c r="C348" s="16"/>
      <c r="D348" s="16"/>
      <c r="E348" s="16"/>
      <c r="G348" s="13"/>
      <c r="H348" s="15"/>
      <c r="I348" s="16"/>
      <c r="J348" s="16"/>
      <c r="K348" s="16"/>
    </row>
    <row r="349" ht="14.25" customHeight="1">
      <c r="A349" s="13"/>
      <c r="B349" s="15"/>
      <c r="C349" s="16"/>
      <c r="D349" s="16"/>
      <c r="E349" s="16"/>
      <c r="G349" s="13"/>
      <c r="H349" s="15"/>
      <c r="I349" s="16"/>
      <c r="J349" s="16"/>
      <c r="K349" s="16"/>
    </row>
    <row r="350" ht="14.25" customHeight="1">
      <c r="A350" s="13"/>
      <c r="B350" s="15"/>
      <c r="C350" s="16"/>
      <c r="D350" s="16"/>
      <c r="E350" s="16"/>
      <c r="G350" s="13"/>
      <c r="H350" s="15"/>
      <c r="I350" s="16"/>
      <c r="J350" s="16"/>
      <c r="K350" s="16"/>
    </row>
    <row r="351" ht="14.25" customHeight="1">
      <c r="A351" s="13"/>
      <c r="B351" s="15"/>
      <c r="C351" s="16"/>
      <c r="D351" s="16"/>
      <c r="E351" s="16"/>
      <c r="G351" s="13"/>
      <c r="H351" s="15"/>
      <c r="I351" s="16"/>
      <c r="J351" s="16"/>
      <c r="K351" s="16"/>
    </row>
    <row r="352" ht="14.25" customHeight="1">
      <c r="A352" s="13"/>
      <c r="B352" s="15"/>
      <c r="C352" s="16"/>
      <c r="D352" s="16"/>
      <c r="E352" s="16"/>
      <c r="G352" s="13"/>
      <c r="H352" s="15"/>
      <c r="I352" s="16"/>
      <c r="J352" s="16"/>
      <c r="K352" s="16"/>
    </row>
    <row r="353" ht="14.25" customHeight="1">
      <c r="A353" s="13"/>
      <c r="B353" s="15"/>
      <c r="C353" s="16"/>
      <c r="D353" s="16"/>
      <c r="E353" s="16"/>
      <c r="G353" s="13"/>
      <c r="H353" s="15"/>
      <c r="I353" s="16"/>
      <c r="J353" s="16"/>
      <c r="K353" s="16"/>
    </row>
    <row r="354" ht="14.25" customHeight="1">
      <c r="A354" s="13"/>
      <c r="B354" s="15"/>
      <c r="C354" s="16"/>
      <c r="D354" s="16"/>
      <c r="E354" s="16"/>
      <c r="G354" s="13"/>
      <c r="H354" s="15"/>
      <c r="I354" s="16"/>
      <c r="J354" s="16"/>
      <c r="K354" s="16"/>
    </row>
    <row r="355" ht="14.25" customHeight="1">
      <c r="A355" s="13"/>
      <c r="B355" s="15"/>
      <c r="C355" s="16"/>
      <c r="D355" s="16"/>
      <c r="E355" s="16"/>
      <c r="G355" s="13"/>
      <c r="H355" s="15"/>
      <c r="I355" s="16"/>
      <c r="J355" s="16"/>
      <c r="K355" s="16"/>
    </row>
    <row r="356" ht="14.25" customHeight="1">
      <c r="A356" s="13"/>
      <c r="B356" s="15"/>
      <c r="C356" s="16"/>
      <c r="D356" s="16"/>
      <c r="E356" s="16"/>
      <c r="G356" s="13"/>
      <c r="H356" s="15"/>
      <c r="I356" s="16"/>
      <c r="J356" s="16"/>
      <c r="K356" s="16"/>
    </row>
    <row r="357" ht="14.25" customHeight="1">
      <c r="A357" s="13"/>
      <c r="B357" s="15"/>
      <c r="C357" s="16"/>
      <c r="D357" s="16"/>
      <c r="E357" s="16"/>
      <c r="G357" s="13"/>
      <c r="H357" s="15"/>
      <c r="I357" s="16"/>
      <c r="J357" s="16"/>
      <c r="K357" s="16"/>
    </row>
    <row r="358" ht="14.25" customHeight="1">
      <c r="A358" s="13"/>
      <c r="B358" s="15"/>
      <c r="C358" s="16"/>
      <c r="D358" s="16"/>
      <c r="E358" s="16"/>
      <c r="G358" s="13"/>
      <c r="H358" s="15"/>
      <c r="I358" s="16"/>
      <c r="J358" s="16"/>
      <c r="K358" s="16"/>
    </row>
    <row r="359" ht="14.25" customHeight="1">
      <c r="A359" s="13"/>
      <c r="B359" s="15"/>
      <c r="C359" s="16"/>
      <c r="D359" s="16"/>
      <c r="E359" s="16"/>
      <c r="G359" s="13"/>
      <c r="H359" s="15"/>
      <c r="I359" s="16"/>
      <c r="J359" s="16"/>
      <c r="K359" s="16"/>
    </row>
    <row r="360" ht="14.25" customHeight="1">
      <c r="A360" s="13"/>
      <c r="B360" s="15"/>
      <c r="C360" s="16"/>
      <c r="D360" s="16"/>
      <c r="E360" s="16"/>
      <c r="G360" s="13"/>
      <c r="H360" s="15"/>
      <c r="I360" s="16"/>
      <c r="J360" s="16"/>
      <c r="K360" s="16"/>
    </row>
    <row r="361" ht="14.25" customHeight="1">
      <c r="A361" s="13"/>
      <c r="B361" s="15"/>
      <c r="C361" s="16"/>
      <c r="D361" s="16"/>
      <c r="E361" s="16"/>
      <c r="G361" s="13"/>
      <c r="H361" s="15"/>
      <c r="I361" s="16"/>
      <c r="J361" s="16"/>
      <c r="K361" s="16"/>
    </row>
    <row r="362" ht="14.25" customHeight="1">
      <c r="A362" s="13"/>
      <c r="B362" s="15"/>
      <c r="C362" s="16"/>
      <c r="D362" s="16"/>
      <c r="E362" s="16"/>
      <c r="G362" s="13"/>
      <c r="H362" s="15"/>
      <c r="I362" s="16"/>
      <c r="J362" s="16"/>
      <c r="K362" s="16"/>
    </row>
    <row r="363" ht="14.25" customHeight="1">
      <c r="A363" s="13"/>
      <c r="B363" s="15"/>
      <c r="C363" s="16"/>
      <c r="D363" s="16"/>
      <c r="E363" s="16"/>
      <c r="G363" s="13"/>
      <c r="H363" s="15"/>
      <c r="I363" s="16"/>
      <c r="J363" s="16"/>
      <c r="K363" s="16"/>
    </row>
    <row r="364" ht="14.25" customHeight="1">
      <c r="A364" s="13"/>
      <c r="B364" s="15"/>
      <c r="C364" s="16"/>
      <c r="D364" s="16"/>
      <c r="E364" s="16"/>
      <c r="G364" s="13"/>
      <c r="H364" s="15"/>
      <c r="I364" s="16"/>
      <c r="J364" s="16"/>
      <c r="K364" s="16"/>
    </row>
    <row r="365" ht="14.25" customHeight="1">
      <c r="A365" s="13"/>
      <c r="B365" s="15"/>
      <c r="C365" s="16"/>
      <c r="D365" s="16"/>
      <c r="E365" s="16"/>
      <c r="G365" s="13"/>
      <c r="H365" s="15"/>
      <c r="I365" s="16"/>
      <c r="J365" s="16"/>
      <c r="K365" s="16"/>
    </row>
    <row r="366" ht="14.25" customHeight="1">
      <c r="A366" s="13"/>
      <c r="B366" s="15"/>
      <c r="C366" s="16"/>
      <c r="D366" s="16"/>
      <c r="E366" s="16"/>
      <c r="G366" s="13"/>
      <c r="H366" s="15"/>
      <c r="I366" s="16"/>
      <c r="J366" s="16"/>
      <c r="K366" s="16"/>
    </row>
    <row r="367" ht="14.25" customHeight="1">
      <c r="A367" s="13"/>
      <c r="B367" s="15"/>
      <c r="C367" s="16"/>
      <c r="D367" s="16"/>
      <c r="E367" s="16"/>
      <c r="G367" s="13"/>
      <c r="H367" s="15"/>
      <c r="I367" s="16"/>
      <c r="J367" s="16"/>
      <c r="K367" s="16"/>
    </row>
    <row r="368" ht="14.25" customHeight="1">
      <c r="A368" s="13"/>
      <c r="B368" s="15"/>
      <c r="C368" s="16"/>
      <c r="D368" s="16"/>
      <c r="E368" s="16"/>
      <c r="G368" s="13"/>
      <c r="H368" s="15"/>
      <c r="I368" s="16"/>
      <c r="J368" s="16"/>
      <c r="K368" s="16"/>
    </row>
    <row r="369" ht="14.25" customHeight="1">
      <c r="A369" s="13"/>
      <c r="B369" s="15"/>
      <c r="C369" s="16"/>
      <c r="D369" s="16"/>
      <c r="E369" s="16"/>
      <c r="G369" s="13"/>
      <c r="H369" s="15"/>
      <c r="I369" s="16"/>
      <c r="J369" s="16"/>
      <c r="K369" s="16"/>
    </row>
    <row r="370" ht="14.25" customHeight="1">
      <c r="A370" s="13"/>
      <c r="B370" s="15"/>
      <c r="C370" s="16"/>
      <c r="D370" s="16"/>
      <c r="E370" s="16"/>
      <c r="G370" s="13"/>
      <c r="H370" s="15"/>
      <c r="I370" s="16"/>
      <c r="J370" s="16"/>
      <c r="K370" s="16"/>
    </row>
    <row r="371" ht="14.25" customHeight="1">
      <c r="A371" s="13"/>
      <c r="B371" s="15"/>
      <c r="C371" s="16"/>
      <c r="D371" s="16"/>
      <c r="E371" s="16"/>
      <c r="G371" s="13"/>
      <c r="H371" s="15"/>
      <c r="I371" s="16"/>
      <c r="J371" s="16"/>
      <c r="K371" s="16"/>
    </row>
    <row r="372" ht="14.25" customHeight="1">
      <c r="A372" s="13"/>
      <c r="B372" s="15"/>
      <c r="C372" s="16"/>
      <c r="D372" s="16"/>
      <c r="E372" s="16"/>
      <c r="G372" s="13"/>
      <c r="H372" s="15"/>
      <c r="I372" s="16"/>
      <c r="J372" s="16"/>
      <c r="K372" s="16"/>
    </row>
    <row r="373" ht="14.25" customHeight="1">
      <c r="A373" s="13"/>
      <c r="B373" s="15"/>
      <c r="C373" s="16"/>
      <c r="D373" s="16"/>
      <c r="E373" s="16"/>
      <c r="G373" s="13"/>
      <c r="H373" s="15"/>
      <c r="I373" s="16"/>
      <c r="J373" s="16"/>
      <c r="K373" s="16"/>
    </row>
    <row r="374" ht="14.25" customHeight="1">
      <c r="A374" s="13"/>
      <c r="B374" s="15"/>
      <c r="C374" s="16"/>
      <c r="D374" s="16"/>
      <c r="E374" s="16"/>
      <c r="G374" s="13"/>
      <c r="H374" s="15"/>
      <c r="I374" s="16"/>
      <c r="J374" s="16"/>
      <c r="K374" s="16"/>
    </row>
    <row r="375" ht="14.25" customHeight="1">
      <c r="A375" s="13"/>
      <c r="B375" s="15"/>
      <c r="C375" s="16"/>
      <c r="D375" s="16"/>
      <c r="E375" s="16"/>
      <c r="G375" s="13"/>
      <c r="H375" s="15"/>
      <c r="I375" s="16"/>
      <c r="J375" s="16"/>
      <c r="K375" s="16"/>
    </row>
    <row r="376" ht="14.25" customHeight="1">
      <c r="A376" s="13"/>
      <c r="B376" s="15"/>
      <c r="C376" s="16"/>
      <c r="D376" s="16"/>
      <c r="E376" s="16"/>
      <c r="G376" s="13"/>
      <c r="H376" s="15"/>
      <c r="I376" s="16"/>
      <c r="J376" s="16"/>
      <c r="K376" s="16"/>
    </row>
    <row r="377" ht="14.25" customHeight="1">
      <c r="A377" s="13"/>
      <c r="B377" s="15"/>
      <c r="C377" s="16"/>
      <c r="D377" s="16"/>
      <c r="E377" s="16"/>
      <c r="G377" s="13"/>
      <c r="H377" s="15"/>
      <c r="I377" s="16"/>
      <c r="J377" s="16"/>
      <c r="K377" s="16"/>
    </row>
    <row r="378" ht="14.25" customHeight="1">
      <c r="A378" s="13"/>
      <c r="B378" s="15"/>
      <c r="C378" s="16"/>
      <c r="D378" s="16"/>
      <c r="E378" s="16"/>
      <c r="G378" s="13"/>
      <c r="H378" s="15"/>
      <c r="I378" s="16"/>
      <c r="J378" s="16"/>
      <c r="K378" s="16"/>
    </row>
    <row r="379" ht="14.25" customHeight="1">
      <c r="A379" s="13"/>
      <c r="B379" s="15"/>
      <c r="C379" s="16"/>
      <c r="D379" s="16"/>
      <c r="E379" s="16"/>
      <c r="G379" s="13"/>
      <c r="H379" s="15"/>
      <c r="I379" s="16"/>
      <c r="J379" s="16"/>
      <c r="K379" s="16"/>
    </row>
    <row r="380" ht="14.25" customHeight="1">
      <c r="A380" s="13"/>
      <c r="B380" s="15"/>
      <c r="C380" s="16"/>
      <c r="D380" s="16"/>
      <c r="E380" s="16"/>
      <c r="G380" s="13"/>
      <c r="H380" s="15"/>
      <c r="I380" s="16"/>
      <c r="J380" s="16"/>
      <c r="K380" s="16"/>
    </row>
    <row r="381" ht="14.25" customHeight="1">
      <c r="A381" s="13"/>
      <c r="B381" s="15"/>
      <c r="C381" s="16"/>
      <c r="D381" s="16"/>
      <c r="E381" s="16"/>
      <c r="G381" s="13"/>
      <c r="H381" s="15"/>
      <c r="I381" s="16"/>
      <c r="J381" s="16"/>
      <c r="K381" s="16"/>
    </row>
    <row r="382" ht="14.25" customHeight="1">
      <c r="A382" s="13"/>
      <c r="B382" s="15"/>
      <c r="C382" s="16"/>
      <c r="D382" s="16"/>
      <c r="E382" s="16"/>
      <c r="G382" s="13"/>
      <c r="H382" s="15"/>
      <c r="I382" s="16"/>
      <c r="J382" s="16"/>
      <c r="K382" s="16"/>
    </row>
    <row r="383" ht="14.25" customHeight="1">
      <c r="A383" s="13"/>
      <c r="B383" s="15"/>
      <c r="C383" s="16"/>
      <c r="D383" s="16"/>
      <c r="E383" s="16"/>
      <c r="G383" s="13"/>
      <c r="H383" s="15"/>
      <c r="I383" s="16"/>
      <c r="J383" s="16"/>
      <c r="K383" s="16"/>
    </row>
    <row r="384" ht="14.25" customHeight="1">
      <c r="A384" s="13"/>
      <c r="B384" s="15"/>
      <c r="C384" s="16"/>
      <c r="D384" s="16"/>
      <c r="E384" s="16"/>
      <c r="G384" s="13"/>
      <c r="H384" s="15"/>
      <c r="I384" s="16"/>
      <c r="J384" s="16"/>
      <c r="K384" s="16"/>
    </row>
    <row r="385" ht="14.25" customHeight="1">
      <c r="A385" s="13"/>
      <c r="B385" s="15"/>
      <c r="C385" s="16"/>
      <c r="D385" s="16"/>
      <c r="E385" s="16"/>
      <c r="G385" s="13"/>
      <c r="H385" s="15"/>
      <c r="I385" s="16"/>
      <c r="J385" s="16"/>
      <c r="K385" s="16"/>
    </row>
    <row r="386" ht="14.25" customHeight="1">
      <c r="A386" s="13"/>
      <c r="B386" s="15"/>
      <c r="C386" s="16"/>
      <c r="D386" s="16"/>
      <c r="E386" s="16"/>
      <c r="G386" s="13"/>
      <c r="H386" s="15"/>
      <c r="I386" s="16"/>
      <c r="J386" s="16"/>
      <c r="K386" s="16"/>
    </row>
    <row r="387" ht="14.25" customHeight="1">
      <c r="A387" s="13"/>
      <c r="B387" s="15"/>
      <c r="C387" s="16"/>
      <c r="D387" s="16"/>
      <c r="E387" s="16"/>
      <c r="G387" s="13"/>
      <c r="H387" s="15"/>
      <c r="I387" s="16"/>
      <c r="J387" s="16"/>
      <c r="K387" s="16"/>
    </row>
    <row r="388" ht="14.25" customHeight="1">
      <c r="A388" s="13"/>
      <c r="B388" s="15"/>
      <c r="C388" s="16"/>
      <c r="D388" s="16"/>
      <c r="E388" s="16"/>
      <c r="G388" s="13"/>
      <c r="H388" s="15"/>
      <c r="I388" s="16"/>
      <c r="J388" s="16"/>
      <c r="K388" s="16"/>
    </row>
    <row r="389" ht="14.25" customHeight="1">
      <c r="A389" s="13"/>
      <c r="B389" s="15"/>
      <c r="C389" s="16"/>
      <c r="D389" s="16"/>
      <c r="E389" s="16"/>
      <c r="G389" s="13"/>
      <c r="H389" s="15"/>
      <c r="I389" s="16"/>
      <c r="J389" s="16"/>
      <c r="K389" s="16"/>
    </row>
    <row r="390" ht="14.25" customHeight="1">
      <c r="A390" s="13"/>
      <c r="B390" s="15"/>
      <c r="C390" s="16"/>
      <c r="D390" s="16"/>
      <c r="E390" s="16"/>
      <c r="G390" s="13"/>
      <c r="H390" s="15"/>
      <c r="I390" s="16"/>
      <c r="J390" s="16"/>
      <c r="K390" s="16"/>
    </row>
    <row r="391" ht="14.25" customHeight="1">
      <c r="A391" s="13"/>
      <c r="B391" s="15"/>
      <c r="C391" s="16"/>
      <c r="D391" s="16"/>
      <c r="E391" s="16"/>
      <c r="G391" s="13"/>
      <c r="H391" s="15"/>
      <c r="I391" s="16"/>
      <c r="J391" s="16"/>
      <c r="K391" s="16"/>
    </row>
    <row r="392" ht="14.25" customHeight="1">
      <c r="A392" s="13"/>
      <c r="B392" s="15"/>
      <c r="C392" s="16"/>
      <c r="D392" s="16"/>
      <c r="E392" s="16"/>
      <c r="G392" s="13"/>
      <c r="H392" s="15"/>
      <c r="I392" s="16"/>
      <c r="J392" s="16"/>
      <c r="K392" s="16"/>
    </row>
    <row r="393" ht="14.25" customHeight="1">
      <c r="A393" s="13"/>
      <c r="B393" s="15"/>
      <c r="C393" s="16"/>
      <c r="D393" s="16"/>
      <c r="E393" s="16"/>
      <c r="G393" s="13"/>
      <c r="H393" s="15"/>
      <c r="I393" s="16"/>
      <c r="J393" s="16"/>
      <c r="K393" s="16"/>
    </row>
    <row r="394" ht="14.25" customHeight="1">
      <c r="A394" s="13"/>
      <c r="B394" s="15"/>
      <c r="C394" s="16"/>
      <c r="D394" s="16"/>
      <c r="E394" s="16"/>
      <c r="G394" s="13"/>
      <c r="H394" s="15"/>
      <c r="I394" s="16"/>
      <c r="J394" s="16"/>
      <c r="K394" s="16"/>
    </row>
    <row r="395" ht="14.25" customHeight="1">
      <c r="A395" s="13"/>
      <c r="B395" s="15"/>
      <c r="C395" s="16"/>
      <c r="D395" s="16"/>
      <c r="E395" s="16"/>
      <c r="G395" s="13"/>
      <c r="H395" s="15"/>
      <c r="I395" s="16"/>
      <c r="J395" s="16"/>
      <c r="K395" s="16"/>
    </row>
    <row r="396" ht="14.25" customHeight="1">
      <c r="A396" s="13"/>
      <c r="B396" s="15"/>
      <c r="C396" s="16"/>
      <c r="D396" s="16"/>
      <c r="E396" s="16"/>
      <c r="G396" s="13"/>
      <c r="H396" s="15"/>
      <c r="I396" s="16"/>
      <c r="J396" s="16"/>
      <c r="K396" s="16"/>
    </row>
    <row r="397" ht="14.25" customHeight="1">
      <c r="A397" s="13"/>
      <c r="B397" s="15"/>
      <c r="C397" s="16"/>
      <c r="D397" s="16"/>
      <c r="E397" s="16"/>
      <c r="G397" s="13"/>
      <c r="H397" s="15"/>
      <c r="I397" s="16"/>
      <c r="J397" s="16"/>
      <c r="K397" s="16"/>
    </row>
    <row r="398" ht="14.25" customHeight="1">
      <c r="A398" s="13"/>
      <c r="B398" s="15"/>
      <c r="C398" s="16"/>
      <c r="D398" s="16"/>
      <c r="E398" s="16"/>
      <c r="G398" s="13"/>
      <c r="H398" s="15"/>
      <c r="I398" s="16"/>
      <c r="J398" s="16"/>
      <c r="K398" s="16"/>
    </row>
    <row r="399" ht="14.25" customHeight="1">
      <c r="A399" s="13"/>
      <c r="B399" s="15"/>
      <c r="C399" s="16"/>
      <c r="D399" s="16"/>
      <c r="E399" s="16"/>
      <c r="G399" s="13"/>
      <c r="H399" s="15"/>
      <c r="I399" s="16"/>
      <c r="J399" s="16"/>
      <c r="K399" s="16"/>
    </row>
    <row r="400" ht="14.25" customHeight="1">
      <c r="A400" s="13"/>
      <c r="B400" s="15"/>
      <c r="C400" s="16"/>
      <c r="D400" s="16"/>
      <c r="E400" s="16"/>
      <c r="G400" s="13"/>
      <c r="H400" s="15"/>
      <c r="I400" s="16"/>
      <c r="J400" s="16"/>
      <c r="K400" s="16"/>
    </row>
    <row r="401" ht="14.25" customHeight="1">
      <c r="A401" s="13"/>
      <c r="B401" s="15"/>
      <c r="C401" s="16"/>
      <c r="D401" s="16"/>
      <c r="E401" s="16"/>
      <c r="G401" s="13"/>
      <c r="H401" s="15"/>
      <c r="I401" s="16"/>
      <c r="J401" s="16"/>
      <c r="K401" s="16"/>
    </row>
    <row r="402" ht="14.25" customHeight="1">
      <c r="A402" s="13"/>
      <c r="B402" s="15"/>
      <c r="C402" s="16"/>
      <c r="D402" s="16"/>
      <c r="E402" s="16"/>
      <c r="G402" s="13"/>
      <c r="H402" s="15"/>
      <c r="I402" s="16"/>
      <c r="J402" s="16"/>
      <c r="K402" s="16"/>
    </row>
    <row r="403" ht="14.25" customHeight="1">
      <c r="A403" s="13"/>
      <c r="B403" s="15"/>
      <c r="C403" s="16"/>
      <c r="D403" s="16"/>
      <c r="E403" s="16"/>
      <c r="G403" s="13"/>
      <c r="H403" s="15"/>
      <c r="I403" s="16"/>
      <c r="J403" s="16"/>
      <c r="K403" s="16"/>
    </row>
    <row r="404" ht="14.25" customHeight="1">
      <c r="A404" s="13"/>
      <c r="B404" s="15"/>
      <c r="C404" s="16"/>
      <c r="D404" s="16"/>
      <c r="E404" s="16"/>
      <c r="G404" s="13"/>
      <c r="H404" s="15"/>
      <c r="I404" s="16"/>
      <c r="J404" s="16"/>
      <c r="K404" s="16"/>
    </row>
    <row r="405" ht="14.25" customHeight="1">
      <c r="A405" s="13"/>
      <c r="B405" s="15"/>
      <c r="C405" s="16"/>
      <c r="D405" s="16"/>
      <c r="E405" s="16"/>
      <c r="G405" s="13"/>
      <c r="H405" s="15"/>
      <c r="I405" s="16"/>
      <c r="J405" s="16"/>
      <c r="K405" s="16"/>
    </row>
    <row r="406" ht="14.25" customHeight="1">
      <c r="A406" s="13"/>
      <c r="B406" s="15"/>
      <c r="C406" s="16"/>
      <c r="D406" s="16"/>
      <c r="E406" s="16"/>
      <c r="G406" s="13"/>
      <c r="H406" s="15"/>
      <c r="I406" s="16"/>
      <c r="J406" s="16"/>
      <c r="K406" s="16"/>
    </row>
    <row r="407" ht="14.25" customHeight="1">
      <c r="A407" s="13"/>
      <c r="B407" s="15"/>
      <c r="C407" s="16"/>
      <c r="D407" s="16"/>
      <c r="E407" s="16"/>
      <c r="G407" s="13"/>
      <c r="H407" s="15"/>
      <c r="I407" s="16"/>
      <c r="J407" s="16"/>
      <c r="K407" s="16"/>
    </row>
    <row r="408" ht="14.25" customHeight="1">
      <c r="A408" s="13"/>
      <c r="B408" s="15"/>
      <c r="C408" s="16"/>
      <c r="D408" s="16"/>
      <c r="E408" s="16"/>
      <c r="G408" s="13"/>
      <c r="H408" s="15"/>
      <c r="I408" s="16"/>
      <c r="J408" s="16"/>
      <c r="K408" s="16"/>
    </row>
    <row r="409" ht="14.25" customHeight="1">
      <c r="A409" s="13"/>
      <c r="B409" s="15"/>
      <c r="C409" s="16"/>
      <c r="D409" s="16"/>
      <c r="E409" s="16"/>
      <c r="G409" s="13"/>
      <c r="H409" s="15"/>
      <c r="I409" s="16"/>
      <c r="J409" s="16"/>
      <c r="K409" s="16"/>
    </row>
    <row r="410" ht="14.25" customHeight="1">
      <c r="A410" s="13"/>
      <c r="B410" s="15"/>
      <c r="C410" s="16"/>
      <c r="D410" s="16"/>
      <c r="E410" s="16"/>
      <c r="G410" s="13"/>
      <c r="H410" s="15"/>
      <c r="I410" s="16"/>
      <c r="J410" s="16"/>
      <c r="K410" s="16"/>
    </row>
    <row r="411" ht="14.25" customHeight="1">
      <c r="A411" s="13"/>
      <c r="B411" s="15"/>
      <c r="C411" s="16"/>
      <c r="D411" s="16"/>
      <c r="E411" s="16"/>
      <c r="G411" s="13"/>
      <c r="H411" s="15"/>
      <c r="I411" s="16"/>
      <c r="J411" s="16"/>
      <c r="K411" s="16"/>
    </row>
    <row r="412" ht="14.25" customHeight="1">
      <c r="A412" s="13"/>
      <c r="B412" s="15"/>
      <c r="C412" s="16"/>
      <c r="D412" s="16"/>
      <c r="E412" s="16"/>
      <c r="G412" s="13"/>
      <c r="H412" s="15"/>
      <c r="I412" s="16"/>
      <c r="J412" s="16"/>
      <c r="K412" s="16"/>
    </row>
    <row r="413" ht="14.25" customHeight="1">
      <c r="A413" s="13"/>
      <c r="B413" s="15"/>
      <c r="C413" s="16"/>
      <c r="D413" s="16"/>
      <c r="E413" s="16"/>
      <c r="G413" s="13"/>
      <c r="H413" s="15"/>
      <c r="I413" s="16"/>
      <c r="J413" s="16"/>
      <c r="K413" s="16"/>
    </row>
    <row r="414" ht="14.25" customHeight="1">
      <c r="A414" s="13"/>
      <c r="B414" s="15"/>
      <c r="C414" s="16"/>
      <c r="D414" s="16"/>
      <c r="E414" s="16"/>
      <c r="G414" s="13"/>
      <c r="H414" s="15"/>
      <c r="I414" s="16"/>
      <c r="J414" s="16"/>
      <c r="K414" s="16"/>
    </row>
    <row r="415" ht="14.25" customHeight="1">
      <c r="A415" s="13"/>
      <c r="B415" s="15"/>
      <c r="C415" s="16"/>
      <c r="D415" s="16"/>
      <c r="E415" s="16"/>
      <c r="G415" s="13"/>
      <c r="H415" s="15"/>
      <c r="I415" s="16"/>
      <c r="J415" s="16"/>
      <c r="K415" s="16"/>
    </row>
    <row r="416" ht="14.25" customHeight="1">
      <c r="A416" s="13"/>
      <c r="B416" s="15"/>
      <c r="C416" s="16"/>
      <c r="D416" s="16"/>
      <c r="E416" s="16"/>
      <c r="G416" s="13"/>
      <c r="H416" s="15"/>
      <c r="I416" s="16"/>
      <c r="J416" s="16"/>
      <c r="K416" s="16"/>
    </row>
    <row r="417" ht="14.25" customHeight="1">
      <c r="A417" s="13"/>
      <c r="B417" s="15"/>
      <c r="C417" s="16"/>
      <c r="D417" s="16"/>
      <c r="E417" s="16"/>
      <c r="G417" s="13"/>
      <c r="H417" s="15"/>
      <c r="I417" s="16"/>
      <c r="J417" s="16"/>
      <c r="K417" s="16"/>
    </row>
    <row r="418" ht="14.25" customHeight="1">
      <c r="A418" s="13"/>
      <c r="B418" s="15"/>
      <c r="C418" s="16"/>
      <c r="D418" s="16"/>
      <c r="E418" s="16"/>
      <c r="G418" s="13"/>
      <c r="H418" s="15"/>
      <c r="I418" s="16"/>
      <c r="J418" s="16"/>
      <c r="K418" s="16"/>
    </row>
    <row r="419" ht="14.25" customHeight="1">
      <c r="A419" s="13"/>
      <c r="B419" s="15"/>
      <c r="C419" s="16"/>
      <c r="D419" s="16"/>
      <c r="E419" s="16"/>
      <c r="G419" s="13"/>
      <c r="H419" s="15"/>
      <c r="I419" s="16"/>
      <c r="J419" s="16"/>
      <c r="K419" s="16"/>
    </row>
    <row r="420" ht="14.25" customHeight="1">
      <c r="A420" s="13"/>
      <c r="B420" s="15"/>
      <c r="C420" s="16"/>
      <c r="D420" s="16"/>
      <c r="E420" s="16"/>
      <c r="G420" s="13"/>
      <c r="H420" s="15"/>
      <c r="I420" s="16"/>
      <c r="J420" s="16"/>
      <c r="K420" s="16"/>
    </row>
    <row r="421" ht="14.25" customHeight="1">
      <c r="A421" s="13"/>
      <c r="B421" s="15"/>
      <c r="C421" s="16"/>
      <c r="D421" s="16"/>
      <c r="E421" s="16"/>
      <c r="G421" s="13"/>
      <c r="H421" s="15"/>
      <c r="I421" s="16"/>
      <c r="J421" s="16"/>
      <c r="K421" s="16"/>
    </row>
    <row r="422" ht="14.25" customHeight="1">
      <c r="A422" s="13"/>
      <c r="B422" s="15"/>
      <c r="C422" s="16"/>
      <c r="D422" s="16"/>
      <c r="E422" s="16"/>
      <c r="G422" s="13"/>
      <c r="H422" s="15"/>
      <c r="I422" s="16"/>
      <c r="J422" s="16"/>
      <c r="K422" s="16"/>
    </row>
    <row r="423" ht="14.25" customHeight="1">
      <c r="A423" s="13"/>
      <c r="B423" s="15"/>
      <c r="C423" s="16"/>
      <c r="D423" s="16"/>
      <c r="E423" s="16"/>
      <c r="G423" s="13"/>
      <c r="H423" s="15"/>
      <c r="I423" s="16"/>
      <c r="J423" s="16"/>
      <c r="K423" s="16"/>
    </row>
    <row r="424" ht="14.25" customHeight="1">
      <c r="A424" s="13"/>
      <c r="B424" s="15"/>
      <c r="C424" s="16"/>
      <c r="D424" s="16"/>
      <c r="E424" s="16"/>
      <c r="G424" s="13"/>
      <c r="H424" s="15"/>
      <c r="I424" s="16"/>
      <c r="J424" s="16"/>
      <c r="K424" s="16"/>
    </row>
    <row r="425" ht="14.25" customHeight="1">
      <c r="A425" s="13"/>
      <c r="B425" s="15"/>
      <c r="C425" s="16"/>
      <c r="D425" s="16"/>
      <c r="E425" s="16"/>
      <c r="G425" s="13"/>
      <c r="H425" s="15"/>
      <c r="I425" s="16"/>
      <c r="J425" s="16"/>
      <c r="K425" s="16"/>
    </row>
    <row r="426" ht="14.25" customHeight="1">
      <c r="A426" s="13"/>
      <c r="B426" s="15"/>
      <c r="C426" s="16"/>
      <c r="D426" s="16"/>
      <c r="E426" s="16"/>
      <c r="G426" s="13"/>
      <c r="H426" s="15"/>
      <c r="I426" s="16"/>
      <c r="J426" s="16"/>
      <c r="K426" s="16"/>
    </row>
    <row r="427" ht="14.25" customHeight="1">
      <c r="A427" s="13"/>
      <c r="B427" s="15"/>
      <c r="C427" s="16"/>
      <c r="D427" s="16"/>
      <c r="E427" s="16"/>
      <c r="G427" s="13"/>
      <c r="H427" s="15"/>
      <c r="I427" s="16"/>
      <c r="J427" s="16"/>
      <c r="K427" s="16"/>
    </row>
    <row r="428" ht="14.25" customHeight="1">
      <c r="A428" s="13"/>
      <c r="B428" s="15"/>
      <c r="C428" s="16"/>
      <c r="D428" s="16"/>
      <c r="E428" s="16"/>
      <c r="G428" s="13"/>
      <c r="H428" s="15"/>
      <c r="I428" s="16"/>
      <c r="J428" s="16"/>
      <c r="K428" s="16"/>
    </row>
    <row r="429" ht="14.25" customHeight="1">
      <c r="A429" s="13"/>
      <c r="B429" s="15"/>
      <c r="C429" s="16"/>
      <c r="D429" s="16"/>
      <c r="E429" s="16"/>
      <c r="G429" s="13"/>
      <c r="H429" s="15"/>
      <c r="I429" s="16"/>
      <c r="J429" s="16"/>
      <c r="K429" s="16"/>
    </row>
    <row r="430" ht="14.25" customHeight="1">
      <c r="A430" s="13"/>
      <c r="B430" s="15"/>
      <c r="C430" s="16"/>
      <c r="D430" s="16"/>
      <c r="E430" s="16"/>
      <c r="G430" s="13"/>
      <c r="H430" s="15"/>
      <c r="I430" s="16"/>
      <c r="J430" s="16"/>
      <c r="K430" s="16"/>
    </row>
    <row r="431" ht="14.25" customHeight="1">
      <c r="A431" s="13"/>
      <c r="B431" s="15"/>
      <c r="C431" s="16"/>
      <c r="D431" s="16"/>
      <c r="E431" s="16"/>
      <c r="G431" s="13"/>
      <c r="H431" s="15"/>
      <c r="I431" s="16"/>
      <c r="J431" s="16"/>
      <c r="K431" s="16"/>
    </row>
    <row r="432" ht="14.25" customHeight="1">
      <c r="A432" s="13"/>
      <c r="B432" s="15"/>
      <c r="C432" s="16"/>
      <c r="D432" s="16"/>
      <c r="E432" s="16"/>
      <c r="G432" s="13"/>
      <c r="H432" s="15"/>
      <c r="I432" s="16"/>
      <c r="J432" s="16"/>
      <c r="K432" s="16"/>
    </row>
    <row r="433" ht="14.25" customHeight="1">
      <c r="A433" s="13"/>
      <c r="B433" s="15"/>
      <c r="C433" s="16"/>
      <c r="D433" s="16"/>
      <c r="E433" s="16"/>
      <c r="G433" s="13"/>
      <c r="H433" s="15"/>
      <c r="I433" s="16"/>
      <c r="J433" s="16"/>
      <c r="K433" s="16"/>
    </row>
    <row r="434" ht="14.25" customHeight="1">
      <c r="A434" s="13"/>
      <c r="B434" s="15"/>
      <c r="C434" s="16"/>
      <c r="D434" s="16"/>
      <c r="E434" s="16"/>
      <c r="G434" s="13"/>
      <c r="H434" s="15"/>
      <c r="I434" s="16"/>
      <c r="J434" s="16"/>
      <c r="K434" s="16"/>
    </row>
    <row r="435" ht="14.25" customHeight="1">
      <c r="A435" s="13"/>
      <c r="B435" s="15"/>
      <c r="C435" s="16"/>
      <c r="D435" s="16"/>
      <c r="E435" s="16"/>
      <c r="G435" s="13"/>
      <c r="H435" s="15"/>
      <c r="I435" s="16"/>
      <c r="J435" s="16"/>
      <c r="K435" s="16"/>
    </row>
    <row r="436" ht="14.25" customHeight="1">
      <c r="A436" s="13"/>
      <c r="B436" s="15"/>
      <c r="C436" s="16"/>
      <c r="D436" s="16"/>
      <c r="E436" s="16"/>
      <c r="G436" s="13"/>
      <c r="H436" s="15"/>
      <c r="I436" s="16"/>
      <c r="J436" s="16"/>
      <c r="K436" s="16"/>
    </row>
    <row r="437" ht="14.25" customHeight="1">
      <c r="A437" s="13"/>
      <c r="B437" s="15"/>
      <c r="C437" s="16"/>
      <c r="D437" s="16"/>
      <c r="E437" s="16"/>
      <c r="G437" s="13"/>
      <c r="H437" s="15"/>
      <c r="I437" s="16"/>
      <c r="J437" s="16"/>
      <c r="K437" s="16"/>
    </row>
    <row r="438" ht="14.25" customHeight="1">
      <c r="A438" s="13"/>
      <c r="B438" s="15"/>
      <c r="C438" s="16"/>
      <c r="D438" s="16"/>
      <c r="E438" s="16"/>
      <c r="G438" s="13"/>
      <c r="H438" s="15"/>
      <c r="I438" s="16"/>
      <c r="J438" s="16"/>
      <c r="K438" s="16"/>
    </row>
    <row r="439" ht="14.25" customHeight="1">
      <c r="A439" s="13"/>
      <c r="B439" s="15"/>
      <c r="C439" s="16"/>
      <c r="D439" s="16"/>
      <c r="E439" s="16"/>
      <c r="G439" s="13"/>
      <c r="H439" s="15"/>
      <c r="I439" s="16"/>
      <c r="J439" s="16"/>
      <c r="K439" s="16"/>
    </row>
    <row r="440" ht="14.25" customHeight="1">
      <c r="A440" s="13"/>
      <c r="B440" s="15"/>
      <c r="C440" s="16"/>
      <c r="D440" s="16"/>
      <c r="E440" s="16"/>
      <c r="G440" s="13"/>
      <c r="H440" s="15"/>
      <c r="I440" s="16"/>
      <c r="J440" s="16"/>
      <c r="K440" s="16"/>
    </row>
    <row r="441" ht="14.25" customHeight="1">
      <c r="A441" s="13"/>
      <c r="B441" s="15"/>
      <c r="C441" s="16"/>
      <c r="D441" s="16"/>
      <c r="E441" s="16"/>
      <c r="G441" s="13"/>
      <c r="H441" s="15"/>
      <c r="I441" s="16"/>
      <c r="J441" s="16"/>
      <c r="K441" s="16"/>
    </row>
    <row r="442" ht="14.25" customHeight="1">
      <c r="A442" s="13"/>
      <c r="B442" s="15"/>
      <c r="C442" s="16"/>
      <c r="D442" s="16"/>
      <c r="E442" s="16"/>
      <c r="G442" s="13"/>
      <c r="H442" s="15"/>
      <c r="I442" s="16"/>
      <c r="J442" s="16"/>
      <c r="K442" s="16"/>
    </row>
    <row r="443" ht="14.25" customHeight="1">
      <c r="A443" s="13"/>
      <c r="B443" s="15"/>
      <c r="C443" s="16"/>
      <c r="D443" s="16"/>
      <c r="E443" s="16"/>
      <c r="G443" s="13"/>
      <c r="H443" s="15"/>
      <c r="I443" s="16"/>
      <c r="J443" s="16"/>
      <c r="K443" s="16"/>
    </row>
    <row r="444" ht="14.25" customHeight="1">
      <c r="A444" s="13"/>
      <c r="B444" s="15"/>
      <c r="C444" s="16"/>
      <c r="D444" s="16"/>
      <c r="E444" s="16"/>
      <c r="G444" s="13"/>
      <c r="H444" s="15"/>
      <c r="I444" s="16"/>
      <c r="J444" s="16"/>
      <c r="K444" s="16"/>
    </row>
    <row r="445" ht="14.25" customHeight="1">
      <c r="A445" s="13"/>
      <c r="B445" s="15"/>
      <c r="C445" s="16"/>
      <c r="D445" s="16"/>
      <c r="E445" s="16"/>
      <c r="G445" s="13"/>
      <c r="H445" s="15"/>
      <c r="I445" s="16"/>
      <c r="J445" s="16"/>
      <c r="K445" s="16"/>
    </row>
    <row r="446" ht="14.25" customHeight="1">
      <c r="A446" s="13"/>
      <c r="B446" s="15"/>
      <c r="C446" s="16"/>
      <c r="D446" s="16"/>
      <c r="E446" s="16"/>
      <c r="G446" s="13"/>
      <c r="H446" s="15"/>
      <c r="I446" s="16"/>
      <c r="J446" s="16"/>
      <c r="K446" s="16"/>
    </row>
    <row r="447" ht="14.25" customHeight="1">
      <c r="A447" s="13"/>
      <c r="B447" s="15"/>
      <c r="C447" s="16"/>
      <c r="D447" s="16"/>
      <c r="E447" s="16"/>
      <c r="G447" s="13"/>
      <c r="H447" s="15"/>
      <c r="I447" s="16"/>
      <c r="J447" s="16"/>
      <c r="K447" s="16"/>
    </row>
    <row r="448" ht="14.25" customHeight="1">
      <c r="A448" s="13"/>
      <c r="B448" s="15"/>
      <c r="C448" s="16"/>
      <c r="D448" s="16"/>
      <c r="E448" s="16"/>
      <c r="G448" s="13"/>
      <c r="H448" s="15"/>
      <c r="I448" s="16"/>
      <c r="J448" s="16"/>
      <c r="K448" s="16"/>
    </row>
    <row r="449" ht="14.25" customHeight="1">
      <c r="A449" s="13"/>
      <c r="B449" s="15"/>
      <c r="C449" s="16"/>
      <c r="D449" s="16"/>
      <c r="E449" s="16"/>
      <c r="G449" s="13"/>
      <c r="H449" s="15"/>
      <c r="I449" s="16"/>
      <c r="J449" s="16"/>
      <c r="K449" s="16"/>
    </row>
    <row r="450" ht="14.25" customHeight="1">
      <c r="A450" s="13"/>
      <c r="B450" s="15"/>
      <c r="C450" s="16"/>
      <c r="D450" s="16"/>
      <c r="E450" s="16"/>
      <c r="G450" s="13"/>
      <c r="H450" s="15"/>
      <c r="I450" s="16"/>
      <c r="J450" s="16"/>
      <c r="K450" s="16"/>
    </row>
    <row r="451" ht="14.25" customHeight="1">
      <c r="A451" s="13"/>
      <c r="B451" s="15"/>
      <c r="C451" s="16"/>
      <c r="D451" s="16"/>
      <c r="E451" s="16"/>
      <c r="G451" s="13"/>
      <c r="H451" s="15"/>
      <c r="I451" s="16"/>
      <c r="J451" s="16"/>
      <c r="K451" s="16"/>
    </row>
    <row r="452" ht="14.25" customHeight="1">
      <c r="A452" s="13"/>
      <c r="B452" s="15"/>
      <c r="C452" s="16"/>
      <c r="D452" s="16"/>
      <c r="E452" s="16"/>
      <c r="G452" s="13"/>
      <c r="H452" s="15"/>
      <c r="I452" s="16"/>
      <c r="J452" s="16"/>
      <c r="K452" s="16"/>
    </row>
    <row r="453" ht="14.25" customHeight="1">
      <c r="A453" s="13"/>
      <c r="B453" s="15"/>
      <c r="C453" s="16"/>
      <c r="D453" s="16"/>
      <c r="E453" s="16"/>
      <c r="G453" s="13"/>
      <c r="H453" s="15"/>
      <c r="I453" s="16"/>
      <c r="J453" s="16"/>
      <c r="K453" s="16"/>
    </row>
    <row r="454" ht="14.25" customHeight="1">
      <c r="A454" s="13"/>
      <c r="B454" s="15"/>
      <c r="C454" s="16"/>
      <c r="D454" s="16"/>
      <c r="E454" s="16"/>
      <c r="G454" s="13"/>
      <c r="H454" s="15"/>
      <c r="I454" s="16"/>
      <c r="J454" s="16"/>
      <c r="K454" s="16"/>
    </row>
    <row r="455" ht="14.25" customHeight="1">
      <c r="A455" s="13"/>
      <c r="B455" s="15"/>
      <c r="C455" s="16"/>
      <c r="D455" s="16"/>
      <c r="E455" s="16"/>
      <c r="G455" s="13"/>
      <c r="H455" s="15"/>
      <c r="I455" s="16"/>
      <c r="J455" s="16"/>
      <c r="K455" s="16"/>
    </row>
    <row r="456" ht="14.25" customHeight="1">
      <c r="A456" s="13"/>
      <c r="B456" s="15"/>
      <c r="C456" s="16"/>
      <c r="D456" s="16"/>
      <c r="E456" s="16"/>
      <c r="G456" s="13"/>
      <c r="H456" s="15"/>
      <c r="I456" s="16"/>
      <c r="J456" s="16"/>
      <c r="K456" s="16"/>
    </row>
    <row r="457" ht="14.25" customHeight="1">
      <c r="A457" s="13"/>
      <c r="B457" s="15"/>
      <c r="C457" s="16"/>
      <c r="D457" s="16"/>
      <c r="E457" s="16"/>
      <c r="G457" s="13"/>
      <c r="H457" s="15"/>
      <c r="I457" s="16"/>
      <c r="J457" s="16"/>
      <c r="K457" s="16"/>
    </row>
    <row r="458" ht="14.25" customHeight="1">
      <c r="A458" s="13"/>
      <c r="B458" s="15"/>
      <c r="C458" s="16"/>
      <c r="D458" s="16"/>
      <c r="E458" s="16"/>
      <c r="G458" s="13"/>
      <c r="H458" s="15"/>
      <c r="I458" s="16"/>
      <c r="J458" s="16"/>
      <c r="K458" s="16"/>
    </row>
    <row r="459" ht="14.25" customHeight="1">
      <c r="A459" s="13"/>
      <c r="B459" s="15"/>
      <c r="C459" s="16"/>
      <c r="D459" s="16"/>
      <c r="E459" s="16"/>
      <c r="G459" s="13"/>
      <c r="H459" s="15"/>
      <c r="I459" s="16"/>
      <c r="J459" s="16"/>
      <c r="K459" s="16"/>
    </row>
    <row r="460" ht="14.25" customHeight="1">
      <c r="A460" s="13"/>
      <c r="B460" s="15"/>
      <c r="C460" s="16"/>
      <c r="D460" s="16"/>
      <c r="E460" s="16"/>
      <c r="G460" s="13"/>
      <c r="H460" s="15"/>
      <c r="I460" s="16"/>
      <c r="J460" s="16"/>
      <c r="K460" s="16"/>
    </row>
    <row r="461" ht="14.25" customHeight="1">
      <c r="A461" s="13"/>
      <c r="B461" s="15"/>
      <c r="C461" s="16"/>
      <c r="D461" s="16"/>
      <c r="E461" s="16"/>
      <c r="G461" s="13"/>
      <c r="H461" s="15"/>
      <c r="I461" s="16"/>
      <c r="J461" s="16"/>
      <c r="K461" s="16"/>
    </row>
    <row r="462" ht="14.25" customHeight="1">
      <c r="A462" s="13"/>
      <c r="B462" s="15"/>
      <c r="C462" s="16"/>
      <c r="D462" s="16"/>
      <c r="E462" s="16"/>
      <c r="G462" s="13"/>
      <c r="H462" s="15"/>
      <c r="I462" s="16"/>
      <c r="J462" s="16"/>
      <c r="K462" s="16"/>
    </row>
    <row r="463" ht="14.25" customHeight="1">
      <c r="A463" s="13"/>
      <c r="B463" s="15"/>
      <c r="C463" s="16"/>
      <c r="D463" s="16"/>
      <c r="E463" s="16"/>
      <c r="G463" s="13"/>
      <c r="H463" s="15"/>
      <c r="I463" s="16"/>
      <c r="J463" s="16"/>
      <c r="K463" s="16"/>
    </row>
    <row r="464" ht="14.25" customHeight="1">
      <c r="A464" s="13"/>
      <c r="B464" s="15"/>
      <c r="C464" s="16"/>
      <c r="D464" s="16"/>
      <c r="E464" s="16"/>
      <c r="G464" s="13"/>
      <c r="H464" s="15"/>
      <c r="I464" s="16"/>
      <c r="J464" s="16"/>
      <c r="K464" s="16"/>
    </row>
    <row r="465" ht="14.25" customHeight="1">
      <c r="A465" s="13"/>
      <c r="B465" s="15"/>
      <c r="C465" s="16"/>
      <c r="D465" s="16"/>
      <c r="E465" s="16"/>
      <c r="G465" s="13"/>
      <c r="H465" s="15"/>
      <c r="I465" s="16"/>
      <c r="J465" s="16"/>
      <c r="K465" s="16"/>
    </row>
    <row r="466" ht="14.25" customHeight="1">
      <c r="A466" s="13"/>
      <c r="B466" s="15"/>
      <c r="C466" s="16"/>
      <c r="D466" s="16"/>
      <c r="E466" s="16"/>
      <c r="G466" s="13"/>
      <c r="H466" s="15"/>
      <c r="I466" s="16"/>
      <c r="J466" s="16"/>
      <c r="K466" s="16"/>
    </row>
    <row r="467" ht="14.25" customHeight="1">
      <c r="A467" s="13"/>
      <c r="B467" s="15"/>
      <c r="C467" s="16"/>
      <c r="D467" s="16"/>
      <c r="E467" s="16"/>
      <c r="G467" s="13"/>
      <c r="H467" s="15"/>
      <c r="I467" s="16"/>
      <c r="J467" s="16"/>
      <c r="K467" s="16"/>
    </row>
    <row r="468" ht="14.25" customHeight="1">
      <c r="A468" s="13"/>
      <c r="B468" s="15"/>
      <c r="C468" s="16"/>
      <c r="D468" s="16"/>
      <c r="E468" s="16"/>
      <c r="G468" s="13"/>
      <c r="H468" s="15"/>
      <c r="I468" s="16"/>
      <c r="J468" s="16"/>
      <c r="K468" s="16"/>
    </row>
    <row r="469" ht="14.25" customHeight="1">
      <c r="A469" s="13"/>
      <c r="B469" s="15"/>
      <c r="C469" s="16"/>
      <c r="D469" s="16"/>
      <c r="E469" s="16"/>
      <c r="G469" s="13"/>
      <c r="H469" s="15"/>
      <c r="I469" s="16"/>
      <c r="J469" s="16"/>
      <c r="K469" s="16"/>
    </row>
    <row r="470" ht="14.25" customHeight="1">
      <c r="A470" s="13"/>
      <c r="B470" s="15"/>
      <c r="C470" s="16"/>
      <c r="D470" s="16"/>
      <c r="E470" s="16"/>
      <c r="G470" s="13"/>
      <c r="H470" s="15"/>
      <c r="I470" s="16"/>
      <c r="J470" s="16"/>
      <c r="K470" s="16"/>
    </row>
    <row r="471" ht="14.25" customHeight="1">
      <c r="A471" s="13"/>
      <c r="B471" s="15"/>
      <c r="C471" s="16"/>
      <c r="D471" s="16"/>
      <c r="E471" s="16"/>
      <c r="G471" s="13"/>
      <c r="H471" s="15"/>
      <c r="I471" s="16"/>
      <c r="J471" s="16"/>
      <c r="K471" s="16"/>
    </row>
    <row r="472" ht="14.25" customHeight="1">
      <c r="A472" s="13"/>
      <c r="B472" s="15"/>
      <c r="C472" s="16"/>
      <c r="D472" s="16"/>
      <c r="E472" s="16"/>
      <c r="G472" s="13"/>
      <c r="H472" s="15"/>
      <c r="I472" s="16"/>
      <c r="J472" s="16"/>
      <c r="K472" s="16"/>
    </row>
    <row r="473" ht="14.25" customHeight="1">
      <c r="A473" s="13"/>
      <c r="B473" s="15"/>
      <c r="C473" s="16"/>
      <c r="D473" s="16"/>
      <c r="E473" s="16"/>
      <c r="G473" s="13"/>
      <c r="H473" s="15"/>
      <c r="I473" s="16"/>
      <c r="J473" s="16"/>
      <c r="K473" s="16"/>
    </row>
    <row r="474" ht="14.25" customHeight="1">
      <c r="A474" s="13"/>
      <c r="B474" s="15"/>
      <c r="C474" s="16"/>
      <c r="D474" s="16"/>
      <c r="E474" s="16"/>
      <c r="G474" s="13"/>
      <c r="H474" s="15"/>
      <c r="I474" s="16"/>
      <c r="J474" s="16"/>
      <c r="K474" s="16"/>
    </row>
    <row r="475" ht="14.25" customHeight="1">
      <c r="A475" s="13"/>
      <c r="B475" s="15"/>
      <c r="C475" s="16"/>
      <c r="D475" s="16"/>
      <c r="E475" s="16"/>
      <c r="G475" s="13"/>
      <c r="H475" s="15"/>
      <c r="I475" s="16"/>
      <c r="J475" s="16"/>
      <c r="K475" s="16"/>
    </row>
    <row r="476" ht="14.25" customHeight="1">
      <c r="A476" s="13"/>
      <c r="B476" s="15"/>
      <c r="C476" s="16"/>
      <c r="D476" s="16"/>
      <c r="E476" s="16"/>
      <c r="G476" s="13"/>
      <c r="H476" s="15"/>
      <c r="I476" s="16"/>
      <c r="J476" s="16"/>
      <c r="K476" s="16"/>
    </row>
    <row r="477" ht="14.25" customHeight="1">
      <c r="A477" s="13"/>
      <c r="B477" s="15"/>
      <c r="C477" s="16"/>
      <c r="D477" s="16"/>
      <c r="E477" s="16"/>
      <c r="G477" s="13"/>
      <c r="H477" s="15"/>
      <c r="I477" s="16"/>
      <c r="J477" s="16"/>
      <c r="K477" s="16"/>
    </row>
    <row r="478" ht="14.25" customHeight="1">
      <c r="A478" s="13"/>
      <c r="B478" s="15"/>
      <c r="C478" s="16"/>
      <c r="D478" s="16"/>
      <c r="E478" s="16"/>
      <c r="G478" s="13"/>
      <c r="H478" s="15"/>
      <c r="I478" s="16"/>
      <c r="J478" s="16"/>
      <c r="K478" s="16"/>
    </row>
    <row r="479" ht="14.25" customHeight="1">
      <c r="A479" s="13"/>
      <c r="B479" s="15"/>
      <c r="C479" s="16"/>
      <c r="D479" s="16"/>
      <c r="E479" s="16"/>
      <c r="G479" s="13"/>
      <c r="H479" s="15"/>
      <c r="I479" s="16"/>
      <c r="J479" s="16"/>
      <c r="K479" s="16"/>
    </row>
    <row r="480" ht="14.25" customHeight="1">
      <c r="A480" s="13"/>
      <c r="B480" s="15"/>
      <c r="C480" s="16"/>
      <c r="D480" s="16"/>
      <c r="E480" s="16"/>
      <c r="G480" s="13"/>
      <c r="H480" s="15"/>
      <c r="I480" s="16"/>
      <c r="J480" s="16"/>
      <c r="K480" s="16"/>
    </row>
    <row r="481" ht="14.25" customHeight="1">
      <c r="A481" s="13"/>
      <c r="B481" s="15"/>
      <c r="C481" s="16"/>
      <c r="D481" s="16"/>
      <c r="E481" s="16"/>
      <c r="G481" s="13"/>
      <c r="H481" s="15"/>
      <c r="I481" s="16"/>
      <c r="J481" s="16"/>
      <c r="K481" s="16"/>
    </row>
    <row r="482" ht="14.25" customHeight="1">
      <c r="A482" s="13"/>
      <c r="B482" s="15"/>
      <c r="C482" s="16"/>
      <c r="D482" s="16"/>
      <c r="E482" s="16"/>
      <c r="G482" s="13"/>
      <c r="H482" s="15"/>
      <c r="I482" s="16"/>
      <c r="J482" s="16"/>
      <c r="K482" s="16"/>
    </row>
    <row r="483" ht="14.25" customHeight="1">
      <c r="A483" s="13"/>
      <c r="B483" s="15"/>
      <c r="C483" s="16"/>
      <c r="D483" s="16"/>
      <c r="E483" s="16"/>
      <c r="G483" s="13"/>
      <c r="H483" s="15"/>
      <c r="I483" s="16"/>
      <c r="J483" s="16"/>
      <c r="K483" s="16"/>
    </row>
    <row r="484" ht="14.25" customHeight="1">
      <c r="A484" s="13"/>
      <c r="B484" s="15"/>
      <c r="C484" s="16"/>
      <c r="D484" s="16"/>
      <c r="E484" s="16"/>
      <c r="G484" s="13"/>
      <c r="H484" s="15"/>
      <c r="I484" s="16"/>
      <c r="J484" s="16"/>
      <c r="K484" s="16"/>
    </row>
    <row r="485" ht="14.25" customHeight="1">
      <c r="A485" s="13"/>
      <c r="B485" s="15"/>
      <c r="C485" s="16"/>
      <c r="D485" s="16"/>
      <c r="E485" s="16"/>
      <c r="G485" s="13"/>
      <c r="H485" s="15"/>
      <c r="I485" s="16"/>
      <c r="J485" s="16"/>
      <c r="K485" s="16"/>
    </row>
    <row r="486" ht="14.25" customHeight="1">
      <c r="A486" s="13"/>
      <c r="B486" s="15"/>
      <c r="C486" s="16"/>
      <c r="D486" s="16"/>
      <c r="E486" s="16"/>
      <c r="G486" s="13"/>
      <c r="H486" s="15"/>
      <c r="I486" s="16"/>
      <c r="J486" s="16"/>
      <c r="K486" s="16"/>
    </row>
    <row r="487" ht="14.25" customHeight="1">
      <c r="A487" s="13"/>
      <c r="B487" s="15"/>
      <c r="C487" s="16"/>
      <c r="D487" s="16"/>
      <c r="E487" s="16"/>
      <c r="G487" s="13"/>
      <c r="H487" s="15"/>
      <c r="I487" s="16"/>
      <c r="J487" s="16"/>
      <c r="K487" s="16"/>
    </row>
    <row r="488" ht="14.25" customHeight="1">
      <c r="A488" s="13"/>
      <c r="B488" s="15"/>
      <c r="C488" s="16"/>
      <c r="D488" s="16"/>
      <c r="E488" s="16"/>
      <c r="G488" s="13"/>
      <c r="H488" s="15"/>
      <c r="I488" s="16"/>
      <c r="J488" s="16"/>
      <c r="K488" s="16"/>
    </row>
    <row r="489" ht="14.25" customHeight="1">
      <c r="A489" s="13"/>
      <c r="B489" s="15"/>
      <c r="C489" s="16"/>
      <c r="D489" s="16"/>
      <c r="E489" s="16"/>
      <c r="G489" s="13"/>
      <c r="H489" s="15"/>
      <c r="I489" s="16"/>
      <c r="J489" s="16"/>
      <c r="K489" s="16"/>
    </row>
    <row r="490" ht="14.25" customHeight="1">
      <c r="A490" s="13"/>
      <c r="B490" s="15"/>
      <c r="C490" s="16"/>
      <c r="D490" s="16"/>
      <c r="E490" s="16"/>
      <c r="G490" s="13"/>
      <c r="H490" s="15"/>
      <c r="I490" s="16"/>
      <c r="J490" s="16"/>
      <c r="K490" s="16"/>
    </row>
    <row r="491" ht="14.25" customHeight="1">
      <c r="A491" s="13"/>
      <c r="B491" s="15"/>
      <c r="C491" s="16"/>
      <c r="D491" s="16"/>
      <c r="E491" s="16"/>
      <c r="G491" s="13"/>
      <c r="H491" s="15"/>
      <c r="I491" s="16"/>
      <c r="J491" s="16"/>
      <c r="K491" s="16"/>
    </row>
    <row r="492" ht="14.25" customHeight="1">
      <c r="A492" s="13"/>
      <c r="B492" s="15"/>
      <c r="C492" s="16"/>
      <c r="D492" s="16"/>
      <c r="E492" s="16"/>
      <c r="G492" s="13"/>
      <c r="H492" s="15"/>
      <c r="I492" s="16"/>
      <c r="J492" s="16"/>
      <c r="K492" s="16"/>
    </row>
    <row r="493" ht="14.25" customHeight="1">
      <c r="A493" s="13"/>
      <c r="B493" s="15"/>
      <c r="C493" s="16"/>
      <c r="D493" s="16"/>
      <c r="E493" s="16"/>
      <c r="G493" s="13"/>
      <c r="H493" s="15"/>
      <c r="I493" s="16"/>
      <c r="J493" s="16"/>
      <c r="K493" s="16"/>
    </row>
    <row r="494" ht="14.25" customHeight="1">
      <c r="A494" s="13"/>
      <c r="B494" s="15"/>
      <c r="C494" s="16"/>
      <c r="D494" s="16"/>
      <c r="E494" s="16"/>
      <c r="G494" s="13"/>
      <c r="H494" s="15"/>
      <c r="I494" s="16"/>
      <c r="J494" s="16"/>
      <c r="K494" s="16"/>
    </row>
    <row r="495" ht="14.25" customHeight="1">
      <c r="A495" s="13"/>
      <c r="B495" s="15"/>
      <c r="C495" s="16"/>
      <c r="D495" s="16"/>
      <c r="E495" s="16"/>
      <c r="G495" s="13"/>
      <c r="H495" s="15"/>
      <c r="I495" s="16"/>
      <c r="J495" s="16"/>
      <c r="K495" s="16"/>
    </row>
    <row r="496" ht="14.25" customHeight="1">
      <c r="A496" s="13"/>
      <c r="B496" s="15"/>
      <c r="C496" s="16"/>
      <c r="D496" s="16"/>
      <c r="E496" s="16"/>
      <c r="G496" s="13"/>
      <c r="H496" s="15"/>
      <c r="I496" s="16"/>
      <c r="J496" s="16"/>
      <c r="K496" s="16"/>
    </row>
    <row r="497" ht="14.25" customHeight="1">
      <c r="A497" s="13"/>
      <c r="B497" s="15"/>
      <c r="C497" s="16"/>
      <c r="D497" s="16"/>
      <c r="E497" s="16"/>
      <c r="G497" s="13"/>
      <c r="H497" s="15"/>
      <c r="I497" s="16"/>
      <c r="J497" s="16"/>
      <c r="K497" s="16"/>
    </row>
    <row r="498" ht="14.25" customHeight="1">
      <c r="A498" s="13"/>
      <c r="B498" s="15"/>
      <c r="C498" s="16"/>
      <c r="D498" s="16"/>
      <c r="E498" s="16"/>
      <c r="G498" s="13"/>
      <c r="H498" s="15"/>
      <c r="I498" s="16"/>
      <c r="J498" s="16"/>
      <c r="K498" s="16"/>
    </row>
    <row r="499" ht="14.25" customHeight="1">
      <c r="A499" s="13"/>
      <c r="B499" s="15"/>
      <c r="C499" s="16"/>
      <c r="D499" s="16"/>
      <c r="E499" s="16"/>
      <c r="G499" s="13"/>
      <c r="H499" s="15"/>
      <c r="I499" s="16"/>
      <c r="J499" s="16"/>
      <c r="K499" s="16"/>
    </row>
    <row r="500" ht="14.25" customHeight="1">
      <c r="A500" s="13"/>
      <c r="B500" s="15"/>
      <c r="C500" s="16"/>
      <c r="D500" s="16"/>
      <c r="E500" s="16"/>
      <c r="G500" s="13"/>
      <c r="H500" s="15"/>
      <c r="I500" s="16"/>
      <c r="J500" s="16"/>
      <c r="K500" s="16"/>
    </row>
    <row r="501" ht="14.25" customHeight="1">
      <c r="A501" s="13"/>
      <c r="B501" s="15"/>
      <c r="C501" s="16"/>
      <c r="D501" s="16"/>
      <c r="E501" s="16"/>
      <c r="G501" s="13"/>
      <c r="H501" s="15"/>
      <c r="I501" s="16"/>
      <c r="J501" s="16"/>
      <c r="K501" s="16"/>
    </row>
    <row r="502" ht="14.25" customHeight="1">
      <c r="A502" s="13"/>
      <c r="B502" s="15"/>
      <c r="C502" s="16"/>
      <c r="D502" s="16"/>
      <c r="E502" s="16"/>
      <c r="G502" s="13"/>
      <c r="H502" s="15"/>
      <c r="I502" s="16"/>
      <c r="J502" s="16"/>
      <c r="K502" s="16"/>
    </row>
    <row r="503" ht="14.25" customHeight="1">
      <c r="A503" s="13"/>
      <c r="B503" s="15"/>
      <c r="C503" s="16"/>
      <c r="D503" s="16"/>
      <c r="E503" s="16"/>
      <c r="G503" s="13"/>
      <c r="H503" s="15"/>
      <c r="I503" s="16"/>
      <c r="J503" s="16"/>
      <c r="K503" s="16"/>
    </row>
    <row r="504" ht="14.25" customHeight="1">
      <c r="A504" s="13"/>
      <c r="B504" s="15"/>
      <c r="C504" s="16"/>
      <c r="D504" s="16"/>
      <c r="E504" s="16"/>
      <c r="G504" s="13"/>
      <c r="H504" s="15"/>
      <c r="I504" s="16"/>
      <c r="J504" s="16"/>
      <c r="K504" s="16"/>
    </row>
    <row r="505" ht="14.25" customHeight="1">
      <c r="A505" s="13"/>
      <c r="B505" s="15"/>
      <c r="C505" s="16"/>
      <c r="D505" s="16"/>
      <c r="E505" s="16"/>
      <c r="G505" s="13"/>
      <c r="H505" s="15"/>
      <c r="I505" s="16"/>
      <c r="J505" s="16"/>
      <c r="K505" s="16"/>
    </row>
    <row r="506" ht="14.25" customHeight="1">
      <c r="A506" s="13"/>
      <c r="B506" s="15"/>
      <c r="C506" s="16"/>
      <c r="D506" s="16"/>
      <c r="E506" s="16"/>
      <c r="G506" s="13"/>
      <c r="H506" s="15"/>
      <c r="I506" s="16"/>
      <c r="J506" s="16"/>
      <c r="K506" s="16"/>
    </row>
    <row r="507" ht="14.25" customHeight="1">
      <c r="A507" s="13"/>
      <c r="B507" s="15"/>
      <c r="C507" s="16"/>
      <c r="D507" s="16"/>
      <c r="E507" s="16"/>
      <c r="G507" s="13"/>
      <c r="H507" s="15"/>
      <c r="I507" s="16"/>
      <c r="J507" s="16"/>
      <c r="K507" s="16"/>
    </row>
    <row r="508" ht="14.25" customHeight="1">
      <c r="A508" s="13"/>
      <c r="B508" s="15"/>
      <c r="C508" s="16"/>
      <c r="D508" s="16"/>
      <c r="E508" s="16"/>
      <c r="G508" s="13"/>
      <c r="H508" s="15"/>
      <c r="I508" s="16"/>
      <c r="J508" s="16"/>
      <c r="K508" s="16"/>
    </row>
    <row r="509" ht="14.25" customHeight="1">
      <c r="A509" s="13"/>
      <c r="B509" s="15"/>
      <c r="C509" s="16"/>
      <c r="D509" s="16"/>
      <c r="E509" s="16"/>
      <c r="G509" s="13"/>
      <c r="H509" s="15"/>
      <c r="I509" s="16"/>
      <c r="J509" s="16"/>
      <c r="K509" s="16"/>
    </row>
    <row r="510" ht="14.25" customHeight="1">
      <c r="A510" s="13"/>
      <c r="B510" s="15"/>
      <c r="C510" s="16"/>
      <c r="D510" s="16"/>
      <c r="E510" s="16"/>
      <c r="G510" s="13"/>
      <c r="H510" s="15"/>
      <c r="I510" s="16"/>
      <c r="J510" s="16"/>
      <c r="K510" s="16"/>
    </row>
    <row r="511" ht="14.25" customHeight="1">
      <c r="A511" s="13"/>
      <c r="B511" s="15"/>
      <c r="C511" s="16"/>
      <c r="D511" s="16"/>
      <c r="E511" s="16"/>
      <c r="G511" s="13"/>
      <c r="H511" s="15"/>
      <c r="I511" s="16"/>
      <c r="J511" s="16"/>
      <c r="K511" s="16"/>
    </row>
    <row r="512" ht="14.25" customHeight="1">
      <c r="A512" s="13"/>
      <c r="B512" s="15"/>
      <c r="C512" s="16"/>
      <c r="D512" s="16"/>
      <c r="E512" s="16"/>
      <c r="G512" s="13"/>
      <c r="H512" s="15"/>
      <c r="I512" s="16"/>
      <c r="J512" s="16"/>
      <c r="K512" s="16"/>
    </row>
    <row r="513" ht="14.25" customHeight="1">
      <c r="A513" s="13"/>
      <c r="B513" s="15"/>
      <c r="C513" s="16"/>
      <c r="D513" s="16"/>
      <c r="E513" s="16"/>
      <c r="G513" s="13"/>
      <c r="H513" s="15"/>
      <c r="I513" s="16"/>
      <c r="J513" s="16"/>
      <c r="K513" s="16"/>
    </row>
    <row r="514" ht="14.25" customHeight="1">
      <c r="A514" s="13"/>
      <c r="B514" s="15"/>
      <c r="C514" s="16"/>
      <c r="D514" s="16"/>
      <c r="E514" s="16"/>
      <c r="G514" s="13"/>
      <c r="H514" s="15"/>
      <c r="I514" s="16"/>
      <c r="J514" s="16"/>
      <c r="K514" s="16"/>
    </row>
    <row r="515" ht="14.25" customHeight="1">
      <c r="A515" s="13"/>
      <c r="B515" s="15"/>
      <c r="C515" s="16"/>
      <c r="D515" s="16"/>
      <c r="E515" s="16"/>
      <c r="G515" s="13"/>
      <c r="H515" s="15"/>
      <c r="I515" s="16"/>
      <c r="J515" s="16"/>
      <c r="K515" s="16"/>
    </row>
    <row r="516" ht="14.25" customHeight="1">
      <c r="A516" s="13"/>
      <c r="B516" s="15"/>
      <c r="C516" s="16"/>
      <c r="D516" s="16"/>
      <c r="E516" s="16"/>
      <c r="G516" s="13"/>
      <c r="H516" s="15"/>
      <c r="I516" s="16"/>
      <c r="J516" s="16"/>
      <c r="K516" s="16"/>
    </row>
    <row r="517" ht="14.25" customHeight="1">
      <c r="A517" s="13"/>
      <c r="B517" s="15"/>
      <c r="C517" s="16"/>
      <c r="D517" s="16"/>
      <c r="E517" s="16"/>
      <c r="G517" s="13"/>
      <c r="H517" s="15"/>
      <c r="I517" s="16"/>
      <c r="J517" s="16"/>
      <c r="K517" s="16"/>
    </row>
    <row r="518" ht="14.25" customHeight="1">
      <c r="A518" s="13"/>
      <c r="B518" s="15"/>
      <c r="C518" s="16"/>
      <c r="D518" s="16"/>
      <c r="E518" s="16"/>
      <c r="G518" s="13"/>
      <c r="H518" s="15"/>
      <c r="I518" s="16"/>
      <c r="J518" s="16"/>
      <c r="K518" s="16"/>
    </row>
    <row r="519" ht="14.25" customHeight="1">
      <c r="A519" s="13"/>
      <c r="B519" s="15"/>
      <c r="C519" s="16"/>
      <c r="D519" s="16"/>
      <c r="E519" s="16"/>
      <c r="G519" s="13"/>
      <c r="H519" s="15"/>
      <c r="I519" s="16"/>
      <c r="J519" s="16"/>
      <c r="K519" s="16"/>
    </row>
    <row r="520" ht="14.25" customHeight="1">
      <c r="A520" s="13"/>
      <c r="B520" s="15"/>
      <c r="C520" s="16"/>
      <c r="D520" s="16"/>
      <c r="E520" s="16"/>
      <c r="G520" s="13"/>
      <c r="H520" s="15"/>
      <c r="I520" s="16"/>
      <c r="J520" s="16"/>
      <c r="K520" s="16"/>
    </row>
    <row r="521" ht="14.25" customHeight="1">
      <c r="A521" s="13"/>
      <c r="B521" s="15"/>
      <c r="C521" s="16"/>
      <c r="D521" s="16"/>
      <c r="E521" s="16"/>
      <c r="G521" s="13"/>
      <c r="H521" s="15"/>
      <c r="I521" s="16"/>
      <c r="J521" s="16"/>
      <c r="K521" s="16"/>
    </row>
    <row r="522" ht="14.25" customHeight="1">
      <c r="A522" s="13"/>
      <c r="B522" s="15"/>
      <c r="C522" s="16"/>
      <c r="D522" s="16"/>
      <c r="E522" s="16"/>
      <c r="G522" s="13"/>
      <c r="H522" s="15"/>
      <c r="I522" s="16"/>
      <c r="J522" s="16"/>
      <c r="K522" s="16"/>
    </row>
    <row r="523" ht="14.25" customHeight="1">
      <c r="A523" s="13"/>
      <c r="B523" s="15"/>
      <c r="C523" s="16"/>
      <c r="D523" s="16"/>
      <c r="E523" s="16"/>
      <c r="G523" s="13"/>
      <c r="H523" s="15"/>
      <c r="I523" s="16"/>
      <c r="J523" s="16"/>
      <c r="K523" s="16"/>
    </row>
    <row r="524" ht="14.25" customHeight="1">
      <c r="A524" s="13"/>
      <c r="B524" s="15"/>
      <c r="C524" s="16"/>
      <c r="D524" s="16"/>
      <c r="E524" s="16"/>
      <c r="G524" s="13"/>
      <c r="H524" s="15"/>
      <c r="I524" s="16"/>
      <c r="J524" s="16"/>
      <c r="K524" s="16"/>
    </row>
    <row r="525" ht="14.25" customHeight="1">
      <c r="A525" s="13"/>
      <c r="B525" s="15"/>
      <c r="C525" s="16"/>
      <c r="D525" s="16"/>
      <c r="E525" s="16"/>
      <c r="G525" s="13"/>
      <c r="H525" s="15"/>
      <c r="I525" s="16"/>
      <c r="J525" s="16"/>
      <c r="K525" s="16"/>
    </row>
    <row r="526" ht="14.25" customHeight="1">
      <c r="A526" s="13"/>
      <c r="B526" s="15"/>
      <c r="C526" s="16"/>
      <c r="D526" s="16"/>
      <c r="E526" s="16"/>
      <c r="G526" s="13"/>
      <c r="H526" s="15"/>
      <c r="I526" s="16"/>
      <c r="J526" s="16"/>
      <c r="K526" s="16"/>
    </row>
    <row r="527" ht="14.25" customHeight="1">
      <c r="A527" s="13"/>
      <c r="B527" s="15"/>
      <c r="C527" s="16"/>
      <c r="D527" s="16"/>
      <c r="E527" s="16"/>
      <c r="G527" s="13"/>
      <c r="H527" s="15"/>
      <c r="I527" s="16"/>
      <c r="J527" s="16"/>
      <c r="K527" s="16"/>
    </row>
    <row r="528" ht="14.25" customHeight="1">
      <c r="A528" s="13"/>
      <c r="B528" s="15"/>
      <c r="C528" s="16"/>
      <c r="D528" s="16"/>
      <c r="E528" s="16"/>
      <c r="G528" s="13"/>
      <c r="H528" s="15"/>
      <c r="I528" s="16"/>
      <c r="J528" s="16"/>
      <c r="K528" s="16"/>
    </row>
    <row r="529" ht="14.25" customHeight="1">
      <c r="A529" s="13"/>
      <c r="B529" s="15"/>
      <c r="C529" s="16"/>
      <c r="D529" s="16"/>
      <c r="E529" s="16"/>
      <c r="G529" s="13"/>
      <c r="H529" s="15"/>
      <c r="I529" s="16"/>
      <c r="J529" s="16"/>
      <c r="K529" s="16"/>
    </row>
    <row r="530" ht="14.25" customHeight="1">
      <c r="A530" s="13"/>
      <c r="B530" s="15"/>
      <c r="C530" s="16"/>
      <c r="D530" s="16"/>
      <c r="E530" s="16"/>
      <c r="G530" s="13"/>
      <c r="H530" s="15"/>
      <c r="I530" s="16"/>
      <c r="J530" s="16"/>
      <c r="K530" s="16"/>
    </row>
    <row r="531" ht="14.25" customHeight="1">
      <c r="A531" s="13"/>
      <c r="B531" s="15"/>
      <c r="C531" s="16"/>
      <c r="D531" s="16"/>
      <c r="E531" s="16"/>
      <c r="G531" s="13"/>
      <c r="H531" s="15"/>
      <c r="I531" s="16"/>
      <c r="J531" s="16"/>
      <c r="K531" s="16"/>
    </row>
    <row r="532" ht="14.25" customHeight="1">
      <c r="A532" s="13"/>
      <c r="B532" s="15"/>
      <c r="C532" s="16"/>
      <c r="D532" s="16"/>
      <c r="E532" s="16"/>
      <c r="G532" s="13"/>
      <c r="H532" s="15"/>
      <c r="I532" s="16"/>
      <c r="J532" s="16"/>
      <c r="K532" s="16"/>
    </row>
    <row r="533" ht="14.25" customHeight="1">
      <c r="A533" s="13"/>
      <c r="B533" s="15"/>
      <c r="C533" s="16"/>
      <c r="D533" s="16"/>
      <c r="E533" s="16"/>
      <c r="G533" s="13"/>
      <c r="H533" s="15"/>
      <c r="I533" s="16"/>
      <c r="J533" s="16"/>
      <c r="K533" s="16"/>
    </row>
    <row r="534" ht="14.25" customHeight="1">
      <c r="A534" s="13"/>
      <c r="B534" s="15"/>
      <c r="C534" s="16"/>
      <c r="D534" s="16"/>
      <c r="E534" s="16"/>
      <c r="G534" s="13"/>
      <c r="H534" s="15"/>
      <c r="I534" s="16"/>
      <c r="J534" s="16"/>
      <c r="K534" s="16"/>
    </row>
    <row r="535" ht="14.25" customHeight="1">
      <c r="A535" s="13"/>
      <c r="B535" s="15"/>
      <c r="C535" s="16"/>
      <c r="D535" s="16"/>
      <c r="E535" s="16"/>
      <c r="G535" s="13"/>
      <c r="H535" s="15"/>
      <c r="I535" s="16"/>
      <c r="J535" s="16"/>
      <c r="K535" s="16"/>
    </row>
    <row r="536" ht="14.25" customHeight="1">
      <c r="A536" s="13"/>
      <c r="B536" s="15"/>
      <c r="C536" s="16"/>
      <c r="D536" s="16"/>
      <c r="E536" s="16"/>
      <c r="G536" s="13"/>
      <c r="H536" s="15"/>
      <c r="I536" s="16"/>
      <c r="J536" s="16"/>
      <c r="K536" s="16"/>
    </row>
    <row r="537" ht="14.25" customHeight="1">
      <c r="A537" s="13"/>
      <c r="B537" s="15"/>
      <c r="C537" s="16"/>
      <c r="D537" s="16"/>
      <c r="E537" s="16"/>
      <c r="G537" s="13"/>
      <c r="H537" s="15"/>
      <c r="I537" s="16"/>
      <c r="J537" s="16"/>
      <c r="K537" s="16"/>
    </row>
    <row r="538" ht="14.25" customHeight="1">
      <c r="A538" s="13"/>
      <c r="B538" s="15"/>
      <c r="C538" s="16"/>
      <c r="D538" s="16"/>
      <c r="E538" s="16"/>
      <c r="G538" s="13"/>
      <c r="H538" s="15"/>
      <c r="I538" s="16"/>
      <c r="J538" s="16"/>
      <c r="K538" s="16"/>
    </row>
    <row r="539" ht="14.25" customHeight="1">
      <c r="A539" s="13"/>
      <c r="B539" s="15"/>
      <c r="C539" s="16"/>
      <c r="D539" s="16"/>
      <c r="E539" s="16"/>
      <c r="G539" s="13"/>
      <c r="H539" s="15"/>
      <c r="I539" s="16"/>
      <c r="J539" s="16"/>
      <c r="K539" s="16"/>
    </row>
    <row r="540" ht="14.25" customHeight="1">
      <c r="A540" s="13"/>
      <c r="B540" s="15"/>
      <c r="C540" s="16"/>
      <c r="D540" s="16"/>
      <c r="E540" s="16"/>
      <c r="G540" s="13"/>
      <c r="H540" s="15"/>
      <c r="I540" s="16"/>
      <c r="J540" s="16"/>
      <c r="K540" s="16"/>
    </row>
    <row r="541" ht="14.25" customHeight="1">
      <c r="A541" s="13"/>
      <c r="B541" s="15"/>
      <c r="C541" s="16"/>
      <c r="D541" s="16"/>
      <c r="E541" s="16"/>
      <c r="G541" s="13"/>
      <c r="H541" s="15"/>
      <c r="I541" s="16"/>
      <c r="J541" s="16"/>
      <c r="K541" s="16"/>
    </row>
    <row r="542" ht="14.25" customHeight="1">
      <c r="A542" s="13"/>
      <c r="B542" s="15"/>
      <c r="C542" s="16"/>
      <c r="D542" s="16"/>
      <c r="E542" s="16"/>
      <c r="G542" s="13"/>
      <c r="H542" s="15"/>
      <c r="I542" s="16"/>
      <c r="J542" s="16"/>
      <c r="K542" s="16"/>
    </row>
    <row r="543" ht="14.25" customHeight="1">
      <c r="A543" s="13"/>
      <c r="B543" s="15"/>
      <c r="C543" s="16"/>
      <c r="D543" s="16"/>
      <c r="E543" s="16"/>
      <c r="G543" s="13"/>
      <c r="H543" s="15"/>
      <c r="I543" s="16"/>
      <c r="J543" s="16"/>
      <c r="K543" s="16"/>
    </row>
    <row r="544" ht="14.25" customHeight="1">
      <c r="A544" s="13"/>
      <c r="B544" s="15"/>
      <c r="C544" s="16"/>
      <c r="D544" s="16"/>
      <c r="E544" s="16"/>
      <c r="G544" s="13"/>
      <c r="H544" s="15"/>
      <c r="I544" s="16"/>
      <c r="J544" s="16"/>
      <c r="K544" s="16"/>
    </row>
    <row r="545" ht="14.25" customHeight="1">
      <c r="A545" s="13"/>
      <c r="B545" s="15"/>
      <c r="C545" s="16"/>
      <c r="D545" s="16"/>
      <c r="E545" s="16"/>
      <c r="G545" s="13"/>
      <c r="H545" s="15"/>
      <c r="I545" s="16"/>
      <c r="J545" s="16"/>
      <c r="K545" s="16"/>
    </row>
    <row r="546" ht="14.25" customHeight="1">
      <c r="A546" s="13"/>
      <c r="B546" s="15"/>
      <c r="C546" s="16"/>
      <c r="D546" s="16"/>
      <c r="E546" s="16"/>
      <c r="G546" s="13"/>
      <c r="H546" s="15"/>
      <c r="I546" s="16"/>
      <c r="J546" s="16"/>
      <c r="K546" s="16"/>
    </row>
    <row r="547" ht="14.25" customHeight="1">
      <c r="A547" s="13"/>
      <c r="B547" s="15"/>
      <c r="C547" s="16"/>
      <c r="D547" s="16"/>
      <c r="E547" s="16"/>
      <c r="G547" s="13"/>
      <c r="H547" s="15"/>
      <c r="I547" s="16"/>
      <c r="J547" s="16"/>
      <c r="K547" s="16"/>
    </row>
    <row r="548" ht="14.25" customHeight="1">
      <c r="A548" s="13"/>
      <c r="B548" s="15"/>
      <c r="C548" s="16"/>
      <c r="D548" s="16"/>
      <c r="E548" s="16"/>
      <c r="G548" s="13"/>
      <c r="H548" s="15"/>
      <c r="I548" s="16"/>
      <c r="J548" s="16"/>
      <c r="K548" s="16"/>
    </row>
    <row r="549" ht="14.25" customHeight="1">
      <c r="A549" s="13"/>
      <c r="B549" s="15"/>
      <c r="C549" s="16"/>
      <c r="D549" s="16"/>
      <c r="E549" s="16"/>
      <c r="G549" s="13"/>
      <c r="H549" s="15"/>
      <c r="I549" s="16"/>
      <c r="J549" s="16"/>
      <c r="K549" s="16"/>
    </row>
    <row r="550" ht="14.25" customHeight="1">
      <c r="A550" s="13"/>
      <c r="B550" s="15"/>
      <c r="C550" s="16"/>
      <c r="D550" s="16"/>
      <c r="E550" s="16"/>
      <c r="G550" s="13"/>
      <c r="H550" s="15"/>
      <c r="I550" s="16"/>
      <c r="J550" s="16"/>
      <c r="K550" s="16"/>
    </row>
    <row r="551" ht="14.25" customHeight="1">
      <c r="A551" s="13"/>
      <c r="B551" s="15"/>
      <c r="C551" s="16"/>
      <c r="D551" s="16"/>
      <c r="E551" s="16"/>
      <c r="G551" s="13"/>
      <c r="H551" s="15"/>
      <c r="I551" s="16"/>
      <c r="J551" s="16"/>
      <c r="K551" s="16"/>
    </row>
    <row r="552" ht="14.25" customHeight="1">
      <c r="A552" s="13"/>
      <c r="B552" s="15"/>
      <c r="C552" s="16"/>
      <c r="D552" s="16"/>
      <c r="E552" s="16"/>
      <c r="G552" s="13"/>
      <c r="H552" s="15"/>
      <c r="I552" s="16"/>
      <c r="J552" s="16"/>
      <c r="K552" s="16"/>
    </row>
    <row r="553" ht="14.25" customHeight="1">
      <c r="A553" s="13"/>
      <c r="B553" s="15"/>
      <c r="C553" s="16"/>
      <c r="D553" s="16"/>
      <c r="E553" s="16"/>
      <c r="G553" s="13"/>
      <c r="H553" s="15"/>
      <c r="I553" s="16"/>
      <c r="J553" s="16"/>
      <c r="K553" s="16"/>
    </row>
    <row r="554" ht="14.25" customHeight="1">
      <c r="A554" s="13"/>
      <c r="B554" s="15"/>
      <c r="C554" s="16"/>
      <c r="D554" s="16"/>
      <c r="E554" s="16"/>
      <c r="G554" s="13"/>
      <c r="H554" s="15"/>
      <c r="I554" s="16"/>
      <c r="J554" s="16"/>
      <c r="K554" s="16"/>
    </row>
    <row r="555" ht="14.25" customHeight="1">
      <c r="A555" s="13"/>
      <c r="B555" s="15"/>
      <c r="C555" s="16"/>
      <c r="D555" s="16"/>
      <c r="E555" s="16"/>
      <c r="G555" s="13"/>
      <c r="H555" s="15"/>
      <c r="I555" s="16"/>
      <c r="J555" s="16"/>
      <c r="K555" s="16"/>
    </row>
    <row r="556" ht="14.25" customHeight="1">
      <c r="A556" s="13"/>
      <c r="B556" s="15"/>
      <c r="C556" s="16"/>
      <c r="D556" s="16"/>
      <c r="E556" s="16"/>
      <c r="G556" s="13"/>
      <c r="H556" s="15"/>
      <c r="I556" s="16"/>
      <c r="J556" s="16"/>
      <c r="K556" s="16"/>
    </row>
    <row r="557" ht="14.25" customHeight="1">
      <c r="A557" s="13"/>
      <c r="B557" s="15"/>
      <c r="C557" s="16"/>
      <c r="D557" s="16"/>
      <c r="E557" s="16"/>
      <c r="G557" s="13"/>
      <c r="H557" s="15"/>
      <c r="I557" s="16"/>
      <c r="J557" s="16"/>
      <c r="K557" s="16"/>
    </row>
    <row r="558" ht="14.25" customHeight="1">
      <c r="A558" s="13"/>
      <c r="B558" s="15"/>
      <c r="C558" s="16"/>
      <c r="D558" s="16"/>
      <c r="E558" s="16"/>
      <c r="G558" s="13"/>
      <c r="H558" s="15"/>
      <c r="I558" s="16"/>
      <c r="J558" s="16"/>
      <c r="K558" s="16"/>
    </row>
    <row r="559" ht="14.25" customHeight="1">
      <c r="A559" s="13"/>
      <c r="B559" s="15"/>
      <c r="C559" s="16"/>
      <c r="D559" s="16"/>
      <c r="E559" s="16"/>
      <c r="G559" s="13"/>
      <c r="H559" s="15"/>
      <c r="I559" s="16"/>
      <c r="J559" s="16"/>
      <c r="K559" s="16"/>
    </row>
    <row r="560" ht="14.25" customHeight="1">
      <c r="A560" s="13"/>
      <c r="B560" s="15"/>
      <c r="C560" s="16"/>
      <c r="D560" s="16"/>
      <c r="E560" s="16"/>
      <c r="G560" s="13"/>
      <c r="H560" s="15"/>
      <c r="I560" s="16"/>
      <c r="J560" s="16"/>
      <c r="K560" s="16"/>
    </row>
    <row r="561" ht="14.25" customHeight="1">
      <c r="A561" s="13"/>
      <c r="B561" s="15"/>
      <c r="C561" s="16"/>
      <c r="D561" s="16"/>
      <c r="E561" s="16"/>
      <c r="G561" s="13"/>
      <c r="H561" s="15"/>
      <c r="I561" s="16"/>
      <c r="J561" s="16"/>
      <c r="K561" s="16"/>
    </row>
    <row r="562" ht="14.25" customHeight="1">
      <c r="A562" s="13"/>
      <c r="B562" s="15"/>
      <c r="C562" s="16"/>
      <c r="D562" s="16"/>
      <c r="E562" s="16"/>
      <c r="G562" s="13"/>
      <c r="H562" s="15"/>
      <c r="I562" s="16"/>
      <c r="J562" s="16"/>
      <c r="K562" s="16"/>
    </row>
    <row r="563" ht="14.25" customHeight="1">
      <c r="A563" s="13"/>
      <c r="B563" s="15"/>
      <c r="C563" s="16"/>
      <c r="D563" s="16"/>
      <c r="E563" s="16"/>
      <c r="G563" s="13"/>
      <c r="H563" s="15"/>
      <c r="I563" s="16"/>
      <c r="J563" s="16"/>
      <c r="K563" s="16"/>
    </row>
    <row r="564" ht="14.25" customHeight="1">
      <c r="A564" s="13"/>
      <c r="B564" s="15"/>
      <c r="C564" s="16"/>
      <c r="D564" s="16"/>
      <c r="E564" s="16"/>
      <c r="G564" s="13"/>
      <c r="H564" s="15"/>
      <c r="I564" s="16"/>
      <c r="J564" s="16"/>
      <c r="K564" s="16"/>
    </row>
    <row r="565" ht="14.25" customHeight="1">
      <c r="A565" s="13"/>
      <c r="B565" s="15"/>
      <c r="C565" s="16"/>
      <c r="D565" s="16"/>
      <c r="E565" s="16"/>
      <c r="G565" s="13"/>
      <c r="H565" s="15"/>
      <c r="I565" s="16"/>
      <c r="J565" s="16"/>
      <c r="K565" s="16"/>
    </row>
    <row r="566" ht="14.25" customHeight="1">
      <c r="A566" s="13"/>
      <c r="B566" s="15"/>
      <c r="C566" s="16"/>
      <c r="D566" s="16"/>
      <c r="E566" s="16"/>
      <c r="G566" s="13"/>
      <c r="H566" s="15"/>
      <c r="I566" s="16"/>
      <c r="J566" s="16"/>
      <c r="K566" s="16"/>
    </row>
    <row r="567" ht="14.25" customHeight="1">
      <c r="A567" s="13"/>
      <c r="B567" s="15"/>
      <c r="C567" s="16"/>
      <c r="D567" s="16"/>
      <c r="E567" s="16"/>
      <c r="G567" s="13"/>
      <c r="H567" s="15"/>
      <c r="I567" s="16"/>
      <c r="J567" s="16"/>
      <c r="K567" s="16"/>
    </row>
    <row r="568" ht="14.25" customHeight="1">
      <c r="A568" s="13"/>
      <c r="B568" s="15"/>
      <c r="C568" s="16"/>
      <c r="D568" s="16"/>
      <c r="E568" s="16"/>
      <c r="G568" s="13"/>
      <c r="H568" s="15"/>
      <c r="I568" s="16"/>
      <c r="J568" s="16"/>
      <c r="K568" s="16"/>
    </row>
    <row r="569" ht="14.25" customHeight="1">
      <c r="A569" s="13"/>
      <c r="B569" s="15"/>
      <c r="C569" s="16"/>
      <c r="D569" s="16"/>
      <c r="E569" s="16"/>
      <c r="G569" s="13"/>
      <c r="H569" s="15"/>
      <c r="I569" s="16"/>
      <c r="J569" s="16"/>
      <c r="K569" s="16"/>
    </row>
    <row r="570" ht="14.25" customHeight="1">
      <c r="A570" s="13"/>
      <c r="B570" s="15"/>
      <c r="C570" s="16"/>
      <c r="D570" s="16"/>
      <c r="E570" s="16"/>
      <c r="G570" s="13"/>
      <c r="H570" s="15"/>
      <c r="I570" s="16"/>
      <c r="J570" s="16"/>
      <c r="K570" s="16"/>
    </row>
    <row r="571" ht="14.25" customHeight="1">
      <c r="A571" s="13"/>
      <c r="B571" s="15"/>
      <c r="C571" s="16"/>
      <c r="D571" s="16"/>
      <c r="E571" s="16"/>
      <c r="G571" s="13"/>
      <c r="H571" s="15"/>
      <c r="I571" s="16"/>
      <c r="J571" s="16"/>
      <c r="K571" s="16"/>
    </row>
    <row r="572" ht="14.25" customHeight="1">
      <c r="A572" s="13"/>
      <c r="B572" s="15"/>
      <c r="C572" s="16"/>
      <c r="D572" s="16"/>
      <c r="E572" s="16"/>
      <c r="G572" s="13"/>
      <c r="H572" s="15"/>
      <c r="I572" s="16"/>
      <c r="J572" s="16"/>
      <c r="K572" s="16"/>
    </row>
    <row r="573" ht="14.25" customHeight="1">
      <c r="A573" s="13"/>
      <c r="B573" s="15"/>
      <c r="C573" s="16"/>
      <c r="D573" s="16"/>
      <c r="E573" s="16"/>
      <c r="G573" s="13"/>
      <c r="H573" s="15"/>
      <c r="I573" s="16"/>
      <c r="J573" s="16"/>
      <c r="K573" s="16"/>
    </row>
    <row r="574" ht="14.25" customHeight="1">
      <c r="A574" s="13"/>
      <c r="B574" s="15"/>
      <c r="C574" s="16"/>
      <c r="D574" s="16"/>
      <c r="E574" s="16"/>
      <c r="G574" s="13"/>
      <c r="H574" s="15"/>
      <c r="I574" s="16"/>
      <c r="J574" s="16"/>
      <c r="K574" s="16"/>
    </row>
    <row r="575" ht="14.25" customHeight="1">
      <c r="A575" s="13"/>
      <c r="B575" s="15"/>
      <c r="C575" s="16"/>
      <c r="D575" s="16"/>
      <c r="E575" s="16"/>
      <c r="G575" s="13"/>
      <c r="H575" s="15"/>
      <c r="I575" s="16"/>
      <c r="J575" s="16"/>
      <c r="K575" s="16"/>
    </row>
    <row r="576" ht="14.25" customHeight="1">
      <c r="A576" s="13"/>
      <c r="B576" s="15"/>
      <c r="C576" s="16"/>
      <c r="D576" s="16"/>
      <c r="E576" s="16"/>
      <c r="G576" s="13"/>
      <c r="H576" s="15"/>
      <c r="I576" s="16"/>
      <c r="J576" s="16"/>
      <c r="K576" s="16"/>
    </row>
    <row r="577" ht="14.25" customHeight="1">
      <c r="A577" s="13"/>
      <c r="B577" s="15"/>
      <c r="C577" s="16"/>
      <c r="D577" s="16"/>
      <c r="E577" s="16"/>
      <c r="G577" s="13"/>
      <c r="H577" s="15"/>
      <c r="I577" s="16"/>
      <c r="J577" s="16"/>
      <c r="K577" s="16"/>
    </row>
    <row r="578" ht="14.25" customHeight="1">
      <c r="A578" s="13"/>
      <c r="B578" s="15"/>
      <c r="C578" s="16"/>
      <c r="D578" s="16"/>
      <c r="E578" s="16"/>
      <c r="G578" s="13"/>
      <c r="H578" s="15"/>
      <c r="I578" s="16"/>
      <c r="J578" s="16"/>
      <c r="K578" s="16"/>
    </row>
    <row r="579" ht="14.25" customHeight="1">
      <c r="A579" s="13"/>
      <c r="B579" s="15"/>
      <c r="C579" s="16"/>
      <c r="D579" s="16"/>
      <c r="E579" s="16"/>
      <c r="G579" s="13"/>
      <c r="H579" s="15"/>
      <c r="I579" s="16"/>
      <c r="J579" s="16"/>
      <c r="K579" s="16"/>
    </row>
    <row r="580" ht="14.25" customHeight="1">
      <c r="A580" s="13"/>
      <c r="B580" s="15"/>
      <c r="C580" s="16"/>
      <c r="D580" s="16"/>
      <c r="E580" s="16"/>
      <c r="G580" s="13"/>
      <c r="H580" s="15"/>
      <c r="I580" s="16"/>
      <c r="J580" s="16"/>
      <c r="K580" s="16"/>
    </row>
    <row r="581" ht="14.25" customHeight="1">
      <c r="A581" s="13"/>
      <c r="B581" s="15"/>
      <c r="C581" s="16"/>
      <c r="D581" s="16"/>
      <c r="E581" s="16"/>
      <c r="G581" s="13"/>
      <c r="H581" s="15"/>
      <c r="I581" s="16"/>
      <c r="J581" s="16"/>
      <c r="K581" s="16"/>
    </row>
    <row r="582" ht="14.25" customHeight="1">
      <c r="A582" s="13"/>
      <c r="B582" s="15"/>
      <c r="C582" s="16"/>
      <c r="D582" s="16"/>
      <c r="E582" s="16"/>
      <c r="G582" s="13"/>
      <c r="H582" s="15"/>
      <c r="I582" s="16"/>
      <c r="J582" s="16"/>
      <c r="K582" s="16"/>
    </row>
    <row r="583" ht="14.25" customHeight="1">
      <c r="A583" s="13"/>
      <c r="B583" s="15"/>
      <c r="C583" s="16"/>
      <c r="D583" s="16"/>
      <c r="E583" s="16"/>
      <c r="G583" s="13"/>
      <c r="H583" s="15"/>
      <c r="I583" s="16"/>
      <c r="J583" s="16"/>
      <c r="K583" s="16"/>
    </row>
    <row r="584" ht="14.25" customHeight="1">
      <c r="A584" s="13"/>
      <c r="B584" s="15"/>
      <c r="C584" s="16"/>
      <c r="D584" s="16"/>
      <c r="E584" s="16"/>
      <c r="G584" s="13"/>
      <c r="H584" s="15"/>
      <c r="I584" s="16"/>
      <c r="J584" s="16"/>
      <c r="K584" s="16"/>
    </row>
    <row r="585" ht="14.25" customHeight="1">
      <c r="A585" s="13"/>
      <c r="B585" s="15"/>
      <c r="C585" s="16"/>
      <c r="D585" s="16"/>
      <c r="E585" s="16"/>
      <c r="G585" s="13"/>
      <c r="H585" s="15"/>
      <c r="I585" s="16"/>
      <c r="J585" s="16"/>
      <c r="K585" s="16"/>
    </row>
    <row r="586" ht="14.25" customHeight="1">
      <c r="A586" s="13"/>
      <c r="B586" s="15"/>
      <c r="C586" s="16"/>
      <c r="D586" s="16"/>
      <c r="E586" s="16"/>
      <c r="G586" s="13"/>
      <c r="H586" s="15"/>
      <c r="I586" s="16"/>
      <c r="J586" s="16"/>
      <c r="K586" s="16"/>
    </row>
    <row r="587" ht="14.25" customHeight="1">
      <c r="A587" s="13"/>
      <c r="B587" s="15"/>
      <c r="C587" s="16"/>
      <c r="D587" s="16"/>
      <c r="E587" s="16"/>
      <c r="G587" s="13"/>
      <c r="H587" s="15"/>
      <c r="I587" s="16"/>
      <c r="J587" s="16"/>
      <c r="K587" s="16"/>
    </row>
    <row r="588" ht="14.25" customHeight="1">
      <c r="A588" s="13"/>
      <c r="B588" s="15"/>
      <c r="C588" s="16"/>
      <c r="D588" s="16"/>
      <c r="E588" s="16"/>
      <c r="G588" s="13"/>
      <c r="H588" s="15"/>
      <c r="I588" s="16"/>
      <c r="J588" s="16"/>
      <c r="K588" s="16"/>
    </row>
    <row r="589" ht="14.25" customHeight="1">
      <c r="A589" s="13"/>
      <c r="B589" s="15"/>
      <c r="C589" s="16"/>
      <c r="D589" s="16"/>
      <c r="E589" s="16"/>
      <c r="G589" s="13"/>
      <c r="H589" s="15"/>
      <c r="I589" s="16"/>
      <c r="J589" s="16"/>
      <c r="K589" s="16"/>
    </row>
    <row r="590" ht="14.25" customHeight="1">
      <c r="A590" s="13"/>
      <c r="B590" s="15"/>
      <c r="C590" s="16"/>
      <c r="D590" s="16"/>
      <c r="E590" s="16"/>
      <c r="G590" s="13"/>
      <c r="H590" s="15"/>
      <c r="I590" s="16"/>
      <c r="J590" s="16"/>
      <c r="K590" s="16"/>
    </row>
    <row r="591" ht="14.25" customHeight="1">
      <c r="A591" s="13"/>
      <c r="B591" s="15"/>
      <c r="C591" s="16"/>
      <c r="D591" s="16"/>
      <c r="E591" s="16"/>
      <c r="G591" s="13"/>
      <c r="H591" s="15"/>
      <c r="I591" s="16"/>
      <c r="J591" s="16"/>
      <c r="K591" s="16"/>
    </row>
    <row r="592" ht="14.25" customHeight="1">
      <c r="A592" s="13"/>
      <c r="B592" s="15"/>
      <c r="C592" s="16"/>
      <c r="D592" s="16"/>
      <c r="E592" s="16"/>
      <c r="G592" s="13"/>
      <c r="H592" s="15"/>
      <c r="I592" s="16"/>
      <c r="J592" s="16"/>
      <c r="K592" s="16"/>
    </row>
    <row r="593" ht="14.25" customHeight="1">
      <c r="A593" s="13"/>
      <c r="B593" s="15"/>
      <c r="C593" s="16"/>
      <c r="D593" s="16"/>
      <c r="E593" s="16"/>
      <c r="G593" s="13"/>
      <c r="H593" s="15"/>
      <c r="I593" s="16"/>
      <c r="J593" s="16"/>
      <c r="K593" s="16"/>
    </row>
    <row r="594" ht="14.25" customHeight="1">
      <c r="A594" s="13"/>
      <c r="B594" s="15"/>
      <c r="C594" s="16"/>
      <c r="D594" s="16"/>
      <c r="E594" s="16"/>
      <c r="G594" s="13"/>
      <c r="H594" s="15"/>
      <c r="I594" s="16"/>
      <c r="J594" s="16"/>
      <c r="K594" s="16"/>
    </row>
    <row r="595" ht="14.25" customHeight="1">
      <c r="A595" s="13"/>
      <c r="B595" s="15"/>
      <c r="C595" s="16"/>
      <c r="D595" s="16"/>
      <c r="E595" s="16"/>
      <c r="G595" s="13"/>
      <c r="H595" s="15"/>
      <c r="I595" s="16"/>
      <c r="J595" s="16"/>
      <c r="K595" s="16"/>
    </row>
    <row r="596" ht="14.25" customHeight="1">
      <c r="A596" s="13"/>
      <c r="B596" s="15"/>
      <c r="C596" s="16"/>
      <c r="D596" s="16"/>
      <c r="E596" s="16"/>
      <c r="G596" s="13"/>
      <c r="H596" s="15"/>
      <c r="I596" s="16"/>
      <c r="J596" s="16"/>
      <c r="K596" s="16"/>
    </row>
    <row r="597" ht="14.25" customHeight="1">
      <c r="A597" s="13"/>
      <c r="B597" s="15"/>
      <c r="C597" s="16"/>
      <c r="D597" s="16"/>
      <c r="E597" s="16"/>
      <c r="G597" s="13"/>
      <c r="H597" s="15"/>
      <c r="I597" s="16"/>
      <c r="J597" s="16"/>
      <c r="K597" s="16"/>
    </row>
    <row r="598" ht="14.25" customHeight="1">
      <c r="A598" s="13"/>
      <c r="B598" s="15"/>
      <c r="C598" s="16"/>
      <c r="D598" s="16"/>
      <c r="E598" s="16"/>
      <c r="G598" s="13"/>
      <c r="H598" s="15"/>
      <c r="I598" s="16"/>
      <c r="J598" s="16"/>
      <c r="K598" s="16"/>
    </row>
    <row r="599" ht="14.25" customHeight="1">
      <c r="A599" s="13"/>
      <c r="B599" s="15"/>
      <c r="C599" s="16"/>
      <c r="D599" s="16"/>
      <c r="E599" s="16"/>
      <c r="G599" s="13"/>
      <c r="H599" s="15"/>
      <c r="I599" s="16"/>
      <c r="J599" s="16"/>
      <c r="K599" s="16"/>
    </row>
    <row r="600" ht="14.25" customHeight="1">
      <c r="A600" s="13"/>
      <c r="B600" s="15"/>
      <c r="C600" s="16"/>
      <c r="D600" s="16"/>
      <c r="E600" s="16"/>
      <c r="G600" s="13"/>
      <c r="H600" s="15"/>
      <c r="I600" s="16"/>
      <c r="J600" s="16"/>
      <c r="K600" s="16"/>
    </row>
    <row r="601" ht="14.25" customHeight="1">
      <c r="A601" s="13"/>
      <c r="B601" s="15"/>
      <c r="C601" s="16"/>
      <c r="D601" s="16"/>
      <c r="E601" s="16"/>
      <c r="G601" s="13"/>
      <c r="H601" s="15"/>
      <c r="I601" s="16"/>
      <c r="J601" s="16"/>
      <c r="K601" s="16"/>
    </row>
    <row r="602" ht="14.25" customHeight="1">
      <c r="A602" s="13"/>
      <c r="B602" s="15"/>
      <c r="C602" s="16"/>
      <c r="D602" s="16"/>
      <c r="E602" s="16"/>
      <c r="G602" s="13"/>
      <c r="H602" s="15"/>
      <c r="I602" s="16"/>
      <c r="J602" s="16"/>
      <c r="K602" s="16"/>
    </row>
    <row r="603" ht="14.25" customHeight="1">
      <c r="A603" s="13"/>
      <c r="B603" s="15"/>
      <c r="C603" s="16"/>
      <c r="D603" s="16"/>
      <c r="E603" s="16"/>
      <c r="G603" s="13"/>
      <c r="H603" s="15"/>
      <c r="I603" s="16"/>
      <c r="J603" s="16"/>
      <c r="K603" s="16"/>
    </row>
    <row r="604" ht="14.25" customHeight="1">
      <c r="A604" s="13"/>
      <c r="B604" s="15"/>
      <c r="C604" s="16"/>
      <c r="D604" s="16"/>
      <c r="E604" s="16"/>
      <c r="G604" s="13"/>
      <c r="H604" s="15"/>
      <c r="I604" s="16"/>
      <c r="J604" s="16"/>
      <c r="K604" s="16"/>
    </row>
    <row r="605" ht="14.25" customHeight="1">
      <c r="A605" s="13"/>
      <c r="B605" s="15"/>
      <c r="C605" s="16"/>
      <c r="D605" s="16"/>
      <c r="E605" s="16"/>
      <c r="G605" s="13"/>
      <c r="H605" s="15"/>
      <c r="I605" s="16"/>
      <c r="J605" s="16"/>
      <c r="K605" s="16"/>
    </row>
    <row r="606" ht="14.25" customHeight="1">
      <c r="A606" s="13"/>
      <c r="B606" s="15"/>
      <c r="C606" s="16"/>
      <c r="D606" s="16"/>
      <c r="E606" s="16"/>
      <c r="G606" s="13"/>
      <c r="H606" s="15"/>
      <c r="I606" s="16"/>
      <c r="J606" s="16"/>
      <c r="K606" s="16"/>
    </row>
    <row r="607" ht="14.25" customHeight="1">
      <c r="A607" s="13"/>
      <c r="B607" s="15"/>
      <c r="C607" s="16"/>
      <c r="D607" s="16"/>
      <c r="E607" s="16"/>
      <c r="G607" s="13"/>
      <c r="H607" s="15"/>
      <c r="I607" s="16"/>
      <c r="J607" s="16"/>
      <c r="K607" s="16"/>
    </row>
    <row r="608" ht="14.25" customHeight="1">
      <c r="A608" s="13"/>
      <c r="B608" s="15"/>
      <c r="C608" s="16"/>
      <c r="D608" s="16"/>
      <c r="E608" s="16"/>
      <c r="G608" s="13"/>
      <c r="H608" s="15"/>
      <c r="I608" s="16"/>
      <c r="J608" s="16"/>
      <c r="K608" s="16"/>
    </row>
    <row r="609" ht="14.25" customHeight="1">
      <c r="A609" s="13"/>
      <c r="B609" s="15"/>
      <c r="C609" s="16"/>
      <c r="D609" s="16"/>
      <c r="E609" s="16"/>
      <c r="G609" s="13"/>
      <c r="H609" s="15"/>
      <c r="I609" s="16"/>
      <c r="J609" s="16"/>
      <c r="K609" s="16"/>
    </row>
    <row r="610" ht="14.25" customHeight="1">
      <c r="A610" s="13"/>
      <c r="B610" s="15"/>
      <c r="C610" s="16"/>
      <c r="D610" s="16"/>
      <c r="E610" s="16"/>
      <c r="G610" s="13"/>
      <c r="H610" s="15"/>
      <c r="I610" s="16"/>
      <c r="J610" s="16"/>
      <c r="K610" s="16"/>
    </row>
    <row r="611" ht="14.25" customHeight="1">
      <c r="A611" s="13"/>
      <c r="B611" s="15"/>
      <c r="C611" s="16"/>
      <c r="D611" s="16"/>
      <c r="E611" s="16"/>
      <c r="G611" s="13"/>
      <c r="H611" s="15"/>
      <c r="I611" s="16"/>
      <c r="J611" s="16"/>
      <c r="K611" s="16"/>
    </row>
    <row r="612" ht="14.25" customHeight="1">
      <c r="A612" s="13"/>
      <c r="B612" s="15"/>
      <c r="C612" s="16"/>
      <c r="D612" s="16"/>
      <c r="E612" s="16"/>
      <c r="G612" s="13"/>
      <c r="H612" s="15"/>
      <c r="I612" s="16"/>
      <c r="J612" s="16"/>
      <c r="K612" s="16"/>
    </row>
    <row r="613" ht="14.25" customHeight="1">
      <c r="A613" s="13"/>
      <c r="B613" s="15"/>
      <c r="C613" s="16"/>
      <c r="D613" s="16"/>
      <c r="E613" s="16"/>
      <c r="G613" s="13"/>
      <c r="H613" s="15"/>
      <c r="I613" s="16"/>
      <c r="J613" s="16"/>
      <c r="K613" s="16"/>
    </row>
    <row r="614" ht="14.25" customHeight="1">
      <c r="A614" s="13"/>
      <c r="B614" s="15"/>
      <c r="C614" s="16"/>
      <c r="D614" s="16"/>
      <c r="E614" s="16"/>
      <c r="G614" s="13"/>
      <c r="H614" s="15"/>
      <c r="I614" s="16"/>
      <c r="J614" s="16"/>
      <c r="K614" s="16"/>
    </row>
    <row r="615" ht="14.25" customHeight="1">
      <c r="A615" s="13"/>
      <c r="B615" s="15"/>
      <c r="C615" s="16"/>
      <c r="D615" s="16"/>
      <c r="E615" s="16"/>
      <c r="G615" s="13"/>
      <c r="H615" s="15"/>
      <c r="I615" s="16"/>
      <c r="J615" s="16"/>
      <c r="K615" s="16"/>
    </row>
    <row r="616" ht="14.25" customHeight="1">
      <c r="A616" s="13"/>
      <c r="B616" s="15"/>
      <c r="C616" s="16"/>
      <c r="D616" s="16"/>
      <c r="E616" s="16"/>
      <c r="G616" s="13"/>
      <c r="H616" s="15"/>
      <c r="I616" s="16"/>
      <c r="J616" s="16"/>
      <c r="K616" s="16"/>
    </row>
    <row r="617" ht="14.25" customHeight="1">
      <c r="A617" s="13"/>
      <c r="B617" s="15"/>
      <c r="C617" s="16"/>
      <c r="D617" s="16"/>
      <c r="E617" s="16"/>
      <c r="G617" s="13"/>
      <c r="H617" s="15"/>
      <c r="I617" s="16"/>
      <c r="J617" s="16"/>
      <c r="K617" s="16"/>
    </row>
    <row r="618" ht="14.25" customHeight="1">
      <c r="A618" s="13"/>
      <c r="B618" s="15"/>
      <c r="C618" s="16"/>
      <c r="D618" s="16"/>
      <c r="E618" s="16"/>
      <c r="G618" s="13"/>
      <c r="H618" s="15"/>
      <c r="I618" s="16"/>
      <c r="J618" s="16"/>
      <c r="K618" s="16"/>
    </row>
    <row r="619" ht="14.25" customHeight="1">
      <c r="A619" s="13"/>
      <c r="B619" s="15"/>
      <c r="C619" s="16"/>
      <c r="D619" s="16"/>
      <c r="E619" s="16"/>
      <c r="G619" s="13"/>
      <c r="H619" s="15"/>
      <c r="I619" s="16"/>
      <c r="J619" s="16"/>
      <c r="K619" s="16"/>
    </row>
    <row r="620" ht="14.25" customHeight="1">
      <c r="A620" s="13"/>
      <c r="B620" s="15"/>
      <c r="C620" s="16"/>
      <c r="D620" s="16"/>
      <c r="E620" s="16"/>
      <c r="G620" s="13"/>
      <c r="H620" s="15"/>
      <c r="I620" s="16"/>
      <c r="J620" s="16"/>
      <c r="K620" s="16"/>
    </row>
    <row r="621" ht="14.25" customHeight="1">
      <c r="A621" s="13"/>
      <c r="B621" s="15"/>
      <c r="C621" s="16"/>
      <c r="D621" s="16"/>
      <c r="E621" s="16"/>
      <c r="G621" s="13"/>
      <c r="H621" s="15"/>
      <c r="I621" s="16"/>
      <c r="J621" s="16"/>
      <c r="K621" s="16"/>
    </row>
    <row r="622" ht="14.25" customHeight="1">
      <c r="A622" s="13"/>
      <c r="B622" s="15"/>
      <c r="C622" s="16"/>
      <c r="D622" s="16"/>
      <c r="E622" s="16"/>
      <c r="G622" s="13"/>
      <c r="H622" s="15"/>
      <c r="I622" s="16"/>
      <c r="J622" s="16"/>
      <c r="K622" s="16"/>
    </row>
    <row r="623" ht="14.25" customHeight="1">
      <c r="A623" s="13"/>
      <c r="B623" s="15"/>
      <c r="C623" s="16"/>
      <c r="D623" s="16"/>
      <c r="E623" s="16"/>
      <c r="G623" s="13"/>
      <c r="H623" s="15"/>
      <c r="I623" s="16"/>
      <c r="J623" s="16"/>
      <c r="K623" s="16"/>
    </row>
    <row r="624" ht="14.25" customHeight="1">
      <c r="A624" s="13"/>
      <c r="B624" s="15"/>
      <c r="C624" s="16"/>
      <c r="D624" s="16"/>
      <c r="E624" s="16"/>
      <c r="G624" s="13"/>
      <c r="H624" s="15"/>
      <c r="I624" s="16"/>
      <c r="J624" s="16"/>
      <c r="K624" s="16"/>
    </row>
    <row r="625" ht="14.25" customHeight="1">
      <c r="A625" s="13"/>
      <c r="B625" s="15"/>
      <c r="C625" s="16"/>
      <c r="D625" s="16"/>
      <c r="E625" s="16"/>
      <c r="G625" s="13"/>
      <c r="H625" s="15"/>
      <c r="I625" s="16"/>
      <c r="J625" s="16"/>
      <c r="K625" s="16"/>
    </row>
    <row r="626" ht="14.25" customHeight="1">
      <c r="A626" s="13"/>
      <c r="B626" s="15"/>
      <c r="C626" s="16"/>
      <c r="D626" s="16"/>
      <c r="E626" s="16"/>
      <c r="G626" s="13"/>
      <c r="H626" s="15"/>
      <c r="I626" s="16"/>
      <c r="J626" s="16"/>
      <c r="K626" s="16"/>
    </row>
    <row r="627" ht="14.25" customHeight="1">
      <c r="A627" s="13"/>
      <c r="B627" s="15"/>
      <c r="C627" s="16"/>
      <c r="D627" s="16"/>
      <c r="E627" s="16"/>
      <c r="G627" s="13"/>
      <c r="H627" s="15"/>
      <c r="I627" s="16"/>
      <c r="J627" s="16"/>
      <c r="K627" s="16"/>
    </row>
    <row r="628" ht="14.25" customHeight="1">
      <c r="A628" s="13"/>
      <c r="B628" s="15"/>
      <c r="C628" s="16"/>
      <c r="D628" s="16"/>
      <c r="E628" s="16"/>
      <c r="G628" s="13"/>
      <c r="H628" s="15"/>
      <c r="I628" s="16"/>
      <c r="J628" s="16"/>
      <c r="K628" s="16"/>
    </row>
    <row r="629" ht="14.25" customHeight="1">
      <c r="A629" s="13"/>
      <c r="B629" s="15"/>
      <c r="C629" s="16"/>
      <c r="D629" s="16"/>
      <c r="E629" s="16"/>
      <c r="G629" s="13"/>
      <c r="H629" s="15"/>
      <c r="I629" s="16"/>
      <c r="J629" s="16"/>
      <c r="K629" s="16"/>
    </row>
    <row r="630" ht="14.25" customHeight="1">
      <c r="A630" s="13"/>
      <c r="B630" s="15"/>
      <c r="C630" s="16"/>
      <c r="D630" s="16"/>
      <c r="E630" s="16"/>
      <c r="G630" s="13"/>
      <c r="H630" s="15"/>
      <c r="I630" s="16"/>
      <c r="J630" s="16"/>
      <c r="K630" s="16"/>
    </row>
    <row r="631" ht="14.25" customHeight="1">
      <c r="A631" s="13"/>
      <c r="B631" s="15"/>
      <c r="C631" s="16"/>
      <c r="D631" s="16"/>
      <c r="E631" s="16"/>
      <c r="G631" s="13"/>
      <c r="H631" s="15"/>
      <c r="I631" s="16"/>
      <c r="J631" s="16"/>
      <c r="K631" s="16"/>
    </row>
    <row r="632" ht="14.25" customHeight="1">
      <c r="A632" s="13"/>
      <c r="B632" s="15"/>
      <c r="C632" s="16"/>
      <c r="D632" s="16"/>
      <c r="E632" s="16"/>
      <c r="G632" s="13"/>
      <c r="H632" s="15"/>
      <c r="I632" s="16"/>
      <c r="J632" s="16"/>
      <c r="K632" s="16"/>
    </row>
    <row r="633" ht="14.25" customHeight="1">
      <c r="A633" s="13"/>
      <c r="B633" s="15"/>
      <c r="C633" s="16"/>
      <c r="D633" s="16"/>
      <c r="E633" s="16"/>
      <c r="G633" s="13"/>
      <c r="H633" s="15"/>
      <c r="I633" s="16"/>
      <c r="J633" s="16"/>
      <c r="K633" s="16"/>
    </row>
    <row r="634" ht="14.25" customHeight="1">
      <c r="A634" s="13"/>
      <c r="B634" s="15"/>
      <c r="C634" s="16"/>
      <c r="D634" s="16"/>
      <c r="E634" s="16"/>
      <c r="G634" s="13"/>
      <c r="H634" s="15"/>
      <c r="I634" s="16"/>
      <c r="J634" s="16"/>
      <c r="K634" s="16"/>
    </row>
    <row r="635" ht="14.25" customHeight="1">
      <c r="A635" s="13"/>
      <c r="B635" s="15"/>
      <c r="C635" s="16"/>
      <c r="D635" s="16"/>
      <c r="E635" s="16"/>
      <c r="G635" s="13"/>
      <c r="H635" s="15"/>
      <c r="I635" s="16"/>
      <c r="J635" s="16"/>
      <c r="K635" s="16"/>
    </row>
    <row r="636" ht="14.25" customHeight="1">
      <c r="A636" s="13"/>
      <c r="B636" s="15"/>
      <c r="C636" s="16"/>
      <c r="D636" s="16"/>
      <c r="E636" s="16"/>
      <c r="G636" s="13"/>
      <c r="H636" s="15"/>
      <c r="I636" s="16"/>
      <c r="J636" s="16"/>
      <c r="K636" s="16"/>
    </row>
    <row r="637" ht="14.25" customHeight="1">
      <c r="A637" s="13"/>
      <c r="B637" s="15"/>
      <c r="C637" s="16"/>
      <c r="D637" s="16"/>
      <c r="E637" s="16"/>
      <c r="G637" s="13"/>
      <c r="H637" s="15"/>
      <c r="I637" s="16"/>
      <c r="J637" s="16"/>
      <c r="K637" s="16"/>
    </row>
    <row r="638" ht="14.25" customHeight="1">
      <c r="A638" s="13"/>
      <c r="B638" s="15"/>
      <c r="C638" s="16"/>
      <c r="D638" s="16"/>
      <c r="E638" s="16"/>
      <c r="G638" s="13"/>
      <c r="H638" s="15"/>
      <c r="I638" s="16"/>
      <c r="J638" s="16"/>
      <c r="K638" s="16"/>
    </row>
    <row r="639" ht="14.25" customHeight="1">
      <c r="A639" s="13"/>
      <c r="B639" s="15"/>
      <c r="C639" s="16"/>
      <c r="D639" s="16"/>
      <c r="E639" s="16"/>
      <c r="G639" s="13"/>
      <c r="H639" s="15"/>
      <c r="I639" s="16"/>
      <c r="J639" s="16"/>
      <c r="K639" s="16"/>
    </row>
    <row r="640" ht="14.25" customHeight="1">
      <c r="A640" s="13"/>
      <c r="B640" s="15"/>
      <c r="C640" s="16"/>
      <c r="D640" s="16"/>
      <c r="E640" s="16"/>
      <c r="G640" s="13"/>
      <c r="H640" s="15"/>
      <c r="I640" s="16"/>
      <c r="J640" s="16"/>
      <c r="K640" s="16"/>
    </row>
    <row r="641" ht="14.25" customHeight="1">
      <c r="A641" s="13"/>
      <c r="B641" s="15"/>
      <c r="C641" s="16"/>
      <c r="D641" s="16"/>
      <c r="E641" s="16"/>
      <c r="G641" s="13"/>
      <c r="H641" s="15"/>
      <c r="I641" s="16"/>
      <c r="J641" s="16"/>
      <c r="K641" s="16"/>
    </row>
    <row r="642" ht="14.25" customHeight="1">
      <c r="A642" s="13"/>
      <c r="B642" s="15"/>
      <c r="C642" s="16"/>
      <c r="D642" s="16"/>
      <c r="E642" s="16"/>
      <c r="G642" s="13"/>
      <c r="H642" s="15"/>
      <c r="I642" s="16"/>
      <c r="J642" s="16"/>
      <c r="K642" s="16"/>
    </row>
    <row r="643" ht="14.25" customHeight="1">
      <c r="A643" s="13"/>
      <c r="B643" s="15"/>
      <c r="C643" s="16"/>
      <c r="D643" s="16"/>
      <c r="E643" s="16"/>
      <c r="G643" s="13"/>
      <c r="H643" s="15"/>
      <c r="I643" s="16"/>
      <c r="J643" s="16"/>
      <c r="K643" s="16"/>
    </row>
    <row r="644" ht="14.25" customHeight="1">
      <c r="A644" s="13"/>
      <c r="B644" s="15"/>
      <c r="C644" s="16"/>
      <c r="D644" s="16"/>
      <c r="E644" s="16"/>
      <c r="G644" s="13"/>
      <c r="H644" s="15"/>
      <c r="I644" s="16"/>
      <c r="J644" s="16"/>
      <c r="K644" s="16"/>
    </row>
    <row r="645" ht="14.25" customHeight="1">
      <c r="A645" s="13"/>
      <c r="B645" s="15"/>
      <c r="C645" s="16"/>
      <c r="D645" s="16"/>
      <c r="E645" s="16"/>
      <c r="G645" s="13"/>
      <c r="H645" s="15"/>
      <c r="I645" s="16"/>
      <c r="J645" s="16"/>
      <c r="K645" s="16"/>
    </row>
    <row r="646" ht="14.25" customHeight="1">
      <c r="A646" s="13"/>
      <c r="B646" s="15"/>
      <c r="C646" s="16"/>
      <c r="D646" s="16"/>
      <c r="E646" s="16"/>
      <c r="G646" s="13"/>
      <c r="H646" s="15"/>
      <c r="I646" s="16"/>
      <c r="J646" s="16"/>
      <c r="K646" s="16"/>
    </row>
    <row r="647" ht="14.25" customHeight="1">
      <c r="A647" s="13"/>
      <c r="B647" s="15"/>
      <c r="C647" s="16"/>
      <c r="D647" s="16"/>
      <c r="E647" s="16"/>
      <c r="G647" s="13"/>
      <c r="H647" s="15"/>
      <c r="I647" s="16"/>
      <c r="J647" s="16"/>
      <c r="K647" s="16"/>
    </row>
    <row r="648" ht="14.25" customHeight="1">
      <c r="A648" s="13"/>
      <c r="B648" s="15"/>
      <c r="C648" s="16"/>
      <c r="D648" s="16"/>
      <c r="E648" s="16"/>
      <c r="G648" s="13"/>
      <c r="H648" s="15"/>
      <c r="I648" s="16"/>
      <c r="J648" s="16"/>
      <c r="K648" s="16"/>
    </row>
    <row r="649" ht="14.25" customHeight="1">
      <c r="A649" s="13"/>
      <c r="B649" s="15"/>
      <c r="C649" s="16"/>
      <c r="D649" s="16"/>
      <c r="E649" s="16"/>
      <c r="G649" s="13"/>
      <c r="H649" s="15"/>
      <c r="I649" s="16"/>
      <c r="J649" s="16"/>
      <c r="K649" s="16"/>
    </row>
    <row r="650" ht="14.25" customHeight="1">
      <c r="A650" s="13"/>
      <c r="B650" s="15"/>
      <c r="C650" s="16"/>
      <c r="D650" s="16"/>
      <c r="E650" s="16"/>
      <c r="G650" s="13"/>
      <c r="H650" s="15"/>
      <c r="I650" s="16"/>
      <c r="J650" s="16"/>
      <c r="K650" s="16"/>
    </row>
    <row r="651" ht="14.25" customHeight="1">
      <c r="A651" s="13"/>
      <c r="B651" s="15"/>
      <c r="C651" s="16"/>
      <c r="D651" s="16"/>
      <c r="E651" s="16"/>
      <c r="G651" s="13"/>
      <c r="H651" s="15"/>
      <c r="I651" s="16"/>
      <c r="J651" s="16"/>
      <c r="K651" s="16"/>
    </row>
    <row r="652" ht="14.25" customHeight="1">
      <c r="A652" s="13"/>
      <c r="B652" s="15"/>
      <c r="C652" s="16"/>
      <c r="D652" s="16"/>
      <c r="E652" s="16"/>
      <c r="G652" s="13"/>
      <c r="H652" s="15"/>
      <c r="I652" s="16"/>
      <c r="J652" s="16"/>
      <c r="K652" s="16"/>
    </row>
    <row r="653" ht="14.25" customHeight="1">
      <c r="A653" s="13"/>
      <c r="B653" s="15"/>
      <c r="C653" s="16"/>
      <c r="D653" s="16"/>
      <c r="E653" s="16"/>
      <c r="G653" s="13"/>
      <c r="H653" s="15"/>
      <c r="I653" s="16"/>
      <c r="J653" s="16"/>
      <c r="K653" s="16"/>
    </row>
    <row r="654" ht="14.25" customHeight="1">
      <c r="A654" s="13"/>
      <c r="B654" s="15"/>
      <c r="C654" s="16"/>
      <c r="D654" s="16"/>
      <c r="E654" s="16"/>
      <c r="G654" s="13"/>
      <c r="H654" s="15"/>
      <c r="I654" s="16"/>
      <c r="J654" s="16"/>
      <c r="K654" s="16"/>
    </row>
    <row r="655" ht="14.25" customHeight="1">
      <c r="A655" s="13"/>
      <c r="B655" s="15"/>
      <c r="C655" s="16"/>
      <c r="D655" s="16"/>
      <c r="E655" s="16"/>
      <c r="G655" s="13"/>
      <c r="H655" s="15"/>
      <c r="I655" s="16"/>
      <c r="J655" s="16"/>
      <c r="K655" s="16"/>
    </row>
    <row r="656" ht="14.25" customHeight="1">
      <c r="A656" s="13"/>
      <c r="B656" s="15"/>
      <c r="C656" s="16"/>
      <c r="D656" s="16"/>
      <c r="E656" s="16"/>
      <c r="G656" s="13"/>
      <c r="H656" s="15"/>
      <c r="I656" s="16"/>
      <c r="J656" s="16"/>
      <c r="K656" s="16"/>
    </row>
    <row r="657" ht="14.25" customHeight="1">
      <c r="A657" s="13"/>
      <c r="B657" s="15"/>
      <c r="C657" s="16"/>
      <c r="D657" s="16"/>
      <c r="E657" s="16"/>
      <c r="G657" s="13"/>
      <c r="H657" s="15"/>
      <c r="I657" s="16"/>
      <c r="J657" s="16"/>
      <c r="K657" s="16"/>
    </row>
    <row r="658" ht="14.25" customHeight="1">
      <c r="A658" s="13"/>
      <c r="B658" s="15"/>
      <c r="C658" s="16"/>
      <c r="D658" s="16"/>
      <c r="E658" s="16"/>
      <c r="G658" s="13"/>
      <c r="H658" s="15"/>
      <c r="I658" s="16"/>
      <c r="J658" s="16"/>
      <c r="K658" s="16"/>
    </row>
    <row r="659" ht="14.25" customHeight="1">
      <c r="A659" s="13"/>
      <c r="B659" s="15"/>
      <c r="C659" s="16"/>
      <c r="D659" s="16"/>
      <c r="E659" s="16"/>
      <c r="G659" s="13"/>
      <c r="H659" s="15"/>
      <c r="I659" s="16"/>
      <c r="J659" s="16"/>
      <c r="K659" s="16"/>
    </row>
    <row r="660" ht="14.25" customHeight="1">
      <c r="A660" s="13"/>
      <c r="B660" s="15"/>
      <c r="C660" s="16"/>
      <c r="D660" s="16"/>
      <c r="E660" s="16"/>
      <c r="G660" s="13"/>
      <c r="H660" s="15"/>
      <c r="I660" s="16"/>
      <c r="J660" s="16"/>
      <c r="K660" s="16"/>
    </row>
    <row r="661" ht="14.25" customHeight="1">
      <c r="A661" s="13"/>
      <c r="B661" s="15"/>
      <c r="C661" s="16"/>
      <c r="D661" s="16"/>
      <c r="E661" s="16"/>
      <c r="G661" s="13"/>
      <c r="H661" s="15"/>
      <c r="I661" s="16"/>
      <c r="J661" s="16"/>
      <c r="K661" s="16"/>
    </row>
    <row r="662" ht="14.25" customHeight="1">
      <c r="A662" s="13"/>
      <c r="B662" s="15"/>
      <c r="C662" s="16"/>
      <c r="D662" s="16"/>
      <c r="E662" s="16"/>
      <c r="G662" s="13"/>
      <c r="H662" s="15"/>
      <c r="I662" s="16"/>
      <c r="J662" s="16"/>
      <c r="K662" s="16"/>
    </row>
    <row r="663" ht="14.25" customHeight="1">
      <c r="A663" s="13"/>
      <c r="B663" s="15"/>
      <c r="C663" s="16"/>
      <c r="D663" s="16"/>
      <c r="E663" s="16"/>
      <c r="G663" s="13"/>
      <c r="H663" s="15"/>
      <c r="I663" s="16"/>
      <c r="J663" s="16"/>
      <c r="K663" s="16"/>
    </row>
    <row r="664" ht="14.25" customHeight="1">
      <c r="A664" s="13"/>
      <c r="B664" s="15"/>
      <c r="C664" s="16"/>
      <c r="D664" s="16"/>
      <c r="E664" s="16"/>
      <c r="G664" s="13"/>
      <c r="H664" s="15"/>
      <c r="I664" s="16"/>
      <c r="J664" s="16"/>
      <c r="K664" s="16"/>
    </row>
    <row r="665" ht="14.25" customHeight="1">
      <c r="A665" s="13"/>
      <c r="B665" s="15"/>
      <c r="C665" s="16"/>
      <c r="D665" s="16"/>
      <c r="E665" s="16"/>
      <c r="G665" s="13"/>
      <c r="H665" s="15"/>
      <c r="I665" s="16"/>
      <c r="J665" s="16"/>
      <c r="K665" s="16"/>
    </row>
    <row r="666" ht="14.25" customHeight="1">
      <c r="A666" s="13"/>
      <c r="B666" s="15"/>
      <c r="C666" s="16"/>
      <c r="D666" s="16"/>
      <c r="E666" s="16"/>
      <c r="G666" s="13"/>
      <c r="H666" s="15"/>
      <c r="I666" s="16"/>
      <c r="J666" s="16"/>
      <c r="K666" s="16"/>
    </row>
    <row r="667" ht="14.25" customHeight="1">
      <c r="A667" s="13"/>
      <c r="B667" s="15"/>
      <c r="C667" s="16"/>
      <c r="D667" s="16"/>
      <c r="E667" s="16"/>
      <c r="G667" s="13"/>
      <c r="H667" s="15"/>
      <c r="I667" s="16"/>
      <c r="J667" s="16"/>
      <c r="K667" s="16"/>
    </row>
    <row r="668" ht="14.25" customHeight="1">
      <c r="A668" s="13"/>
      <c r="B668" s="15"/>
      <c r="C668" s="16"/>
      <c r="D668" s="16"/>
      <c r="E668" s="16"/>
      <c r="G668" s="13"/>
      <c r="H668" s="15"/>
      <c r="I668" s="16"/>
      <c r="J668" s="16"/>
      <c r="K668" s="16"/>
    </row>
    <row r="669" ht="14.25" customHeight="1">
      <c r="A669" s="13"/>
      <c r="B669" s="15"/>
      <c r="C669" s="16"/>
      <c r="D669" s="16"/>
      <c r="E669" s="16"/>
      <c r="G669" s="13"/>
      <c r="H669" s="15"/>
      <c r="I669" s="16"/>
      <c r="J669" s="16"/>
      <c r="K669" s="16"/>
    </row>
    <row r="670" ht="14.25" customHeight="1">
      <c r="A670" s="13"/>
      <c r="B670" s="15"/>
      <c r="C670" s="16"/>
      <c r="D670" s="16"/>
      <c r="E670" s="16"/>
      <c r="G670" s="13"/>
      <c r="H670" s="15"/>
      <c r="I670" s="16"/>
      <c r="J670" s="16"/>
      <c r="K670" s="16"/>
    </row>
    <row r="671" ht="14.25" customHeight="1">
      <c r="A671" s="13"/>
      <c r="B671" s="15"/>
      <c r="C671" s="16"/>
      <c r="D671" s="16"/>
      <c r="E671" s="16"/>
      <c r="G671" s="13"/>
      <c r="H671" s="15"/>
      <c r="I671" s="16"/>
      <c r="J671" s="16"/>
      <c r="K671" s="16"/>
    </row>
    <row r="672" ht="14.25" customHeight="1">
      <c r="A672" s="13"/>
      <c r="B672" s="15"/>
      <c r="C672" s="16"/>
      <c r="D672" s="16"/>
      <c r="E672" s="16"/>
      <c r="G672" s="13"/>
      <c r="H672" s="15"/>
      <c r="I672" s="16"/>
      <c r="J672" s="16"/>
      <c r="K672" s="16"/>
    </row>
    <row r="673" ht="14.25" customHeight="1">
      <c r="A673" s="13"/>
      <c r="B673" s="15"/>
      <c r="C673" s="16"/>
      <c r="D673" s="16"/>
      <c r="E673" s="16"/>
      <c r="G673" s="13"/>
      <c r="H673" s="15"/>
      <c r="I673" s="16"/>
      <c r="J673" s="16"/>
      <c r="K673" s="16"/>
    </row>
    <row r="674" ht="14.25" customHeight="1">
      <c r="A674" s="13"/>
      <c r="B674" s="15"/>
      <c r="C674" s="16"/>
      <c r="D674" s="16"/>
      <c r="E674" s="16"/>
      <c r="G674" s="13"/>
      <c r="H674" s="15"/>
      <c r="I674" s="16"/>
      <c r="J674" s="16"/>
      <c r="K674" s="16"/>
    </row>
    <row r="675" ht="14.25" customHeight="1">
      <c r="A675" s="13"/>
      <c r="B675" s="15"/>
      <c r="C675" s="16"/>
      <c r="D675" s="16"/>
      <c r="E675" s="16"/>
      <c r="G675" s="13"/>
      <c r="H675" s="15"/>
      <c r="I675" s="16"/>
      <c r="J675" s="16"/>
      <c r="K675" s="16"/>
    </row>
    <row r="676" ht="14.25" customHeight="1">
      <c r="A676" s="13"/>
      <c r="B676" s="15"/>
      <c r="C676" s="16"/>
      <c r="D676" s="16"/>
      <c r="E676" s="16"/>
      <c r="G676" s="13"/>
      <c r="H676" s="15"/>
      <c r="I676" s="16"/>
      <c r="J676" s="16"/>
      <c r="K676" s="16"/>
    </row>
    <row r="677" ht="14.25" customHeight="1">
      <c r="A677" s="13"/>
      <c r="B677" s="15"/>
      <c r="C677" s="16"/>
      <c r="D677" s="16"/>
      <c r="E677" s="16"/>
      <c r="G677" s="13"/>
      <c r="H677" s="15"/>
      <c r="I677" s="16"/>
      <c r="J677" s="16"/>
      <c r="K677" s="16"/>
    </row>
    <row r="678" ht="14.25" customHeight="1">
      <c r="A678" s="13"/>
      <c r="B678" s="15"/>
      <c r="C678" s="16"/>
      <c r="D678" s="16"/>
      <c r="E678" s="16"/>
      <c r="G678" s="13"/>
      <c r="H678" s="15"/>
      <c r="I678" s="16"/>
      <c r="J678" s="16"/>
      <c r="K678" s="16"/>
    </row>
    <row r="679" ht="14.25" customHeight="1">
      <c r="A679" s="13"/>
      <c r="B679" s="15"/>
      <c r="C679" s="16"/>
      <c r="D679" s="16"/>
      <c r="E679" s="16"/>
      <c r="G679" s="13"/>
      <c r="H679" s="15"/>
      <c r="I679" s="16"/>
      <c r="J679" s="16"/>
      <c r="K679" s="16"/>
    </row>
    <row r="680" ht="14.25" customHeight="1">
      <c r="A680" s="13"/>
      <c r="B680" s="15"/>
      <c r="C680" s="16"/>
      <c r="D680" s="16"/>
      <c r="E680" s="16"/>
      <c r="G680" s="13"/>
      <c r="H680" s="15"/>
      <c r="I680" s="16"/>
      <c r="J680" s="16"/>
      <c r="K680" s="16"/>
    </row>
    <row r="681" ht="14.25" customHeight="1">
      <c r="A681" s="13"/>
      <c r="B681" s="15"/>
      <c r="C681" s="16"/>
      <c r="D681" s="16"/>
      <c r="E681" s="16"/>
      <c r="G681" s="13"/>
      <c r="H681" s="15"/>
      <c r="I681" s="16"/>
      <c r="J681" s="16"/>
      <c r="K681" s="16"/>
    </row>
    <row r="682" ht="14.25" customHeight="1">
      <c r="A682" s="13"/>
      <c r="B682" s="15"/>
      <c r="C682" s="16"/>
      <c r="D682" s="16"/>
      <c r="E682" s="16"/>
      <c r="G682" s="13"/>
      <c r="H682" s="15"/>
      <c r="I682" s="16"/>
      <c r="J682" s="16"/>
      <c r="K682" s="16"/>
    </row>
    <row r="683" ht="14.25" customHeight="1">
      <c r="A683" s="13"/>
      <c r="B683" s="15"/>
      <c r="C683" s="16"/>
      <c r="D683" s="16"/>
      <c r="E683" s="16"/>
      <c r="G683" s="13"/>
      <c r="H683" s="15"/>
      <c r="I683" s="16"/>
      <c r="J683" s="16"/>
      <c r="K683" s="16"/>
    </row>
    <row r="684" ht="14.25" customHeight="1">
      <c r="A684" s="13"/>
      <c r="B684" s="15"/>
      <c r="C684" s="16"/>
      <c r="D684" s="16"/>
      <c r="E684" s="16"/>
      <c r="G684" s="13"/>
      <c r="H684" s="15"/>
      <c r="I684" s="16"/>
      <c r="J684" s="16"/>
      <c r="K684" s="16"/>
    </row>
    <row r="685" ht="14.25" customHeight="1">
      <c r="A685" s="13"/>
      <c r="B685" s="15"/>
      <c r="C685" s="16"/>
      <c r="D685" s="16"/>
      <c r="E685" s="16"/>
      <c r="G685" s="13"/>
      <c r="H685" s="15"/>
      <c r="I685" s="16"/>
      <c r="J685" s="16"/>
      <c r="K685" s="16"/>
    </row>
    <row r="686" ht="14.25" customHeight="1">
      <c r="A686" s="13"/>
      <c r="B686" s="15"/>
      <c r="C686" s="16"/>
      <c r="D686" s="16"/>
      <c r="E686" s="16"/>
      <c r="G686" s="13"/>
      <c r="H686" s="15"/>
      <c r="I686" s="16"/>
      <c r="J686" s="16"/>
      <c r="K686" s="16"/>
    </row>
    <row r="687" ht="14.25" customHeight="1">
      <c r="A687" s="13"/>
      <c r="B687" s="15"/>
      <c r="C687" s="16"/>
      <c r="D687" s="16"/>
      <c r="E687" s="16"/>
      <c r="G687" s="13"/>
      <c r="H687" s="15"/>
      <c r="I687" s="16"/>
      <c r="J687" s="16"/>
      <c r="K687" s="16"/>
    </row>
    <row r="688" ht="14.25" customHeight="1">
      <c r="A688" s="13"/>
      <c r="B688" s="15"/>
      <c r="C688" s="16"/>
      <c r="D688" s="16"/>
      <c r="E688" s="16"/>
      <c r="G688" s="13"/>
      <c r="H688" s="15"/>
      <c r="I688" s="16"/>
      <c r="J688" s="16"/>
      <c r="K688" s="16"/>
    </row>
    <row r="689" ht="14.25" customHeight="1">
      <c r="A689" s="13"/>
      <c r="B689" s="15"/>
      <c r="C689" s="16"/>
      <c r="D689" s="16"/>
      <c r="E689" s="16"/>
      <c r="G689" s="13"/>
      <c r="H689" s="15"/>
      <c r="I689" s="16"/>
      <c r="J689" s="16"/>
      <c r="K689" s="16"/>
    </row>
    <row r="690" ht="14.25" customHeight="1">
      <c r="A690" s="13"/>
      <c r="B690" s="15"/>
      <c r="C690" s="16"/>
      <c r="D690" s="16"/>
      <c r="E690" s="16"/>
      <c r="G690" s="13"/>
      <c r="H690" s="15"/>
      <c r="I690" s="16"/>
      <c r="J690" s="16"/>
      <c r="K690" s="16"/>
    </row>
    <row r="691" ht="14.25" customHeight="1">
      <c r="A691" s="13"/>
      <c r="B691" s="15"/>
      <c r="C691" s="16"/>
      <c r="D691" s="16"/>
      <c r="E691" s="16"/>
      <c r="G691" s="13"/>
      <c r="H691" s="15"/>
      <c r="I691" s="16"/>
      <c r="J691" s="16"/>
      <c r="K691" s="16"/>
    </row>
    <row r="692" ht="14.25" customHeight="1">
      <c r="A692" s="13"/>
      <c r="B692" s="15"/>
      <c r="C692" s="16"/>
      <c r="D692" s="16"/>
      <c r="E692" s="16"/>
      <c r="G692" s="13"/>
      <c r="H692" s="15"/>
      <c r="I692" s="16"/>
      <c r="J692" s="16"/>
      <c r="K692" s="16"/>
    </row>
    <row r="693" ht="14.25" customHeight="1">
      <c r="A693" s="13"/>
      <c r="B693" s="15"/>
      <c r="C693" s="16"/>
      <c r="D693" s="16"/>
      <c r="E693" s="16"/>
      <c r="G693" s="13"/>
      <c r="H693" s="15"/>
      <c r="I693" s="16"/>
      <c r="J693" s="16"/>
      <c r="K693" s="16"/>
    </row>
    <row r="694" ht="14.25" customHeight="1">
      <c r="A694" s="13"/>
      <c r="B694" s="15"/>
      <c r="C694" s="16"/>
      <c r="D694" s="16"/>
      <c r="E694" s="16"/>
      <c r="G694" s="13"/>
      <c r="H694" s="15"/>
      <c r="I694" s="16"/>
      <c r="J694" s="16"/>
      <c r="K694" s="16"/>
    </row>
    <row r="695" ht="14.25" customHeight="1">
      <c r="A695" s="13"/>
      <c r="B695" s="15"/>
      <c r="C695" s="16"/>
      <c r="D695" s="16"/>
      <c r="E695" s="16"/>
      <c r="G695" s="13"/>
      <c r="H695" s="15"/>
      <c r="I695" s="16"/>
      <c r="J695" s="16"/>
      <c r="K695" s="16"/>
    </row>
    <row r="696" ht="14.25" customHeight="1">
      <c r="A696" s="13"/>
      <c r="B696" s="15"/>
      <c r="C696" s="16"/>
      <c r="D696" s="16"/>
      <c r="E696" s="16"/>
      <c r="G696" s="13"/>
      <c r="H696" s="15"/>
      <c r="I696" s="16"/>
      <c r="J696" s="16"/>
      <c r="K696" s="16"/>
    </row>
    <row r="697" ht="14.25" customHeight="1">
      <c r="A697" s="13"/>
      <c r="B697" s="15"/>
      <c r="C697" s="16"/>
      <c r="D697" s="16"/>
      <c r="E697" s="16"/>
      <c r="G697" s="13"/>
      <c r="H697" s="15"/>
      <c r="I697" s="16"/>
      <c r="J697" s="16"/>
      <c r="K697" s="16"/>
    </row>
    <row r="698" ht="14.25" customHeight="1">
      <c r="A698" s="13"/>
      <c r="B698" s="15"/>
      <c r="C698" s="16"/>
      <c r="D698" s="16"/>
      <c r="E698" s="16"/>
      <c r="G698" s="13"/>
      <c r="H698" s="15"/>
      <c r="I698" s="16"/>
      <c r="J698" s="16"/>
      <c r="K698" s="16"/>
    </row>
    <row r="699" ht="14.25" customHeight="1">
      <c r="A699" s="13"/>
      <c r="B699" s="15"/>
      <c r="C699" s="16"/>
      <c r="D699" s="16"/>
      <c r="E699" s="16"/>
      <c r="G699" s="13"/>
      <c r="H699" s="15"/>
      <c r="I699" s="16"/>
      <c r="J699" s="16"/>
      <c r="K699" s="16"/>
    </row>
    <row r="700" ht="14.25" customHeight="1">
      <c r="A700" s="13"/>
      <c r="B700" s="15"/>
      <c r="C700" s="16"/>
      <c r="D700" s="16"/>
      <c r="E700" s="16"/>
      <c r="G700" s="13"/>
      <c r="H700" s="15"/>
      <c r="I700" s="16"/>
      <c r="J700" s="16"/>
      <c r="K700" s="16"/>
    </row>
    <row r="701" ht="14.25" customHeight="1">
      <c r="A701" s="13"/>
      <c r="B701" s="15"/>
      <c r="C701" s="16"/>
      <c r="D701" s="16"/>
      <c r="E701" s="16"/>
      <c r="G701" s="13"/>
      <c r="H701" s="15"/>
      <c r="I701" s="16"/>
      <c r="J701" s="16"/>
      <c r="K701" s="16"/>
    </row>
    <row r="702" ht="14.25" customHeight="1">
      <c r="A702" s="13"/>
      <c r="B702" s="15"/>
      <c r="C702" s="16"/>
      <c r="D702" s="16"/>
      <c r="E702" s="16"/>
      <c r="G702" s="13"/>
      <c r="H702" s="15"/>
      <c r="I702" s="16"/>
      <c r="J702" s="16"/>
      <c r="K702" s="16"/>
    </row>
    <row r="703" ht="14.25" customHeight="1">
      <c r="A703" s="13"/>
      <c r="B703" s="15"/>
      <c r="C703" s="16"/>
      <c r="D703" s="16"/>
      <c r="E703" s="16"/>
      <c r="G703" s="13"/>
      <c r="H703" s="15"/>
      <c r="I703" s="16"/>
      <c r="J703" s="16"/>
      <c r="K703" s="16"/>
    </row>
    <row r="704" ht="14.25" customHeight="1">
      <c r="A704" s="13"/>
      <c r="B704" s="15"/>
      <c r="C704" s="16"/>
      <c r="D704" s="16"/>
      <c r="E704" s="16"/>
      <c r="G704" s="13"/>
      <c r="H704" s="15"/>
      <c r="I704" s="16"/>
      <c r="J704" s="16"/>
      <c r="K704" s="16"/>
    </row>
    <row r="705" ht="14.25" customHeight="1">
      <c r="A705" s="13"/>
      <c r="B705" s="15"/>
      <c r="C705" s="16"/>
      <c r="D705" s="16"/>
      <c r="E705" s="16"/>
      <c r="G705" s="13"/>
      <c r="H705" s="15"/>
      <c r="I705" s="16"/>
      <c r="J705" s="16"/>
      <c r="K705" s="16"/>
    </row>
    <row r="706" ht="14.25" customHeight="1">
      <c r="A706" s="13"/>
      <c r="B706" s="15"/>
      <c r="C706" s="16"/>
      <c r="D706" s="16"/>
      <c r="E706" s="16"/>
      <c r="G706" s="13"/>
      <c r="H706" s="15"/>
      <c r="I706" s="16"/>
      <c r="J706" s="16"/>
      <c r="K706" s="16"/>
    </row>
    <row r="707" ht="14.25" customHeight="1">
      <c r="A707" s="13"/>
      <c r="B707" s="15"/>
      <c r="C707" s="16"/>
      <c r="D707" s="16"/>
      <c r="E707" s="16"/>
      <c r="G707" s="13"/>
      <c r="H707" s="15"/>
      <c r="I707" s="16"/>
      <c r="J707" s="16"/>
      <c r="K707" s="16"/>
    </row>
    <row r="708" ht="14.25" customHeight="1">
      <c r="A708" s="13"/>
      <c r="B708" s="15"/>
      <c r="C708" s="16"/>
      <c r="D708" s="16"/>
      <c r="E708" s="16"/>
      <c r="G708" s="13"/>
      <c r="H708" s="15"/>
      <c r="I708" s="16"/>
      <c r="J708" s="16"/>
      <c r="K708" s="16"/>
    </row>
    <row r="709" ht="14.25" customHeight="1">
      <c r="A709" s="13"/>
      <c r="B709" s="15"/>
      <c r="C709" s="16"/>
      <c r="D709" s="16"/>
      <c r="E709" s="16"/>
      <c r="G709" s="13"/>
      <c r="H709" s="15"/>
      <c r="I709" s="16"/>
      <c r="J709" s="16"/>
      <c r="K709" s="16"/>
    </row>
    <row r="710" ht="14.25" customHeight="1">
      <c r="A710" s="13"/>
      <c r="B710" s="15"/>
      <c r="C710" s="16"/>
      <c r="D710" s="16"/>
      <c r="E710" s="16"/>
      <c r="G710" s="13"/>
      <c r="H710" s="15"/>
      <c r="I710" s="16"/>
      <c r="J710" s="16"/>
      <c r="K710" s="16"/>
    </row>
    <row r="711" ht="14.25" customHeight="1">
      <c r="A711" s="13"/>
      <c r="B711" s="15"/>
      <c r="C711" s="16"/>
      <c r="D711" s="16"/>
      <c r="E711" s="16"/>
      <c r="G711" s="13"/>
      <c r="H711" s="15"/>
      <c r="I711" s="16"/>
      <c r="J711" s="16"/>
      <c r="K711" s="16"/>
    </row>
    <row r="712" ht="14.25" customHeight="1">
      <c r="A712" s="13"/>
      <c r="B712" s="15"/>
      <c r="C712" s="16"/>
      <c r="D712" s="16"/>
      <c r="E712" s="16"/>
      <c r="G712" s="13"/>
      <c r="H712" s="15"/>
      <c r="I712" s="16"/>
      <c r="J712" s="16"/>
      <c r="K712" s="16"/>
    </row>
    <row r="713" ht="14.25" customHeight="1">
      <c r="A713" s="13"/>
      <c r="B713" s="15"/>
      <c r="C713" s="16"/>
      <c r="D713" s="16"/>
      <c r="E713" s="16"/>
      <c r="G713" s="13"/>
      <c r="H713" s="15"/>
      <c r="I713" s="16"/>
      <c r="J713" s="16"/>
      <c r="K713" s="16"/>
    </row>
    <row r="714" ht="14.25" customHeight="1">
      <c r="A714" s="13"/>
      <c r="B714" s="15"/>
      <c r="C714" s="16"/>
      <c r="D714" s="16"/>
      <c r="E714" s="16"/>
      <c r="G714" s="13"/>
      <c r="H714" s="15"/>
      <c r="I714" s="16"/>
      <c r="J714" s="16"/>
      <c r="K714" s="16"/>
    </row>
    <row r="715" ht="14.25" customHeight="1">
      <c r="A715" s="13"/>
      <c r="B715" s="15"/>
      <c r="C715" s="16"/>
      <c r="D715" s="16"/>
      <c r="E715" s="16"/>
      <c r="G715" s="13"/>
      <c r="H715" s="15"/>
      <c r="I715" s="16"/>
      <c r="J715" s="16"/>
      <c r="K715" s="16"/>
    </row>
    <row r="716" ht="14.25" customHeight="1">
      <c r="A716" s="13"/>
      <c r="B716" s="15"/>
      <c r="C716" s="16"/>
      <c r="D716" s="16"/>
      <c r="E716" s="16"/>
      <c r="G716" s="13"/>
      <c r="H716" s="15"/>
      <c r="I716" s="16"/>
      <c r="J716" s="16"/>
      <c r="K716" s="16"/>
    </row>
    <row r="717" ht="14.25" customHeight="1">
      <c r="A717" s="13"/>
      <c r="B717" s="15"/>
      <c r="C717" s="16"/>
      <c r="D717" s="16"/>
      <c r="E717" s="16"/>
      <c r="G717" s="13"/>
      <c r="H717" s="15"/>
      <c r="I717" s="16"/>
      <c r="J717" s="16"/>
      <c r="K717" s="16"/>
    </row>
    <row r="718" ht="14.25" customHeight="1">
      <c r="A718" s="13"/>
      <c r="B718" s="15"/>
      <c r="C718" s="16"/>
      <c r="D718" s="16"/>
      <c r="E718" s="16"/>
      <c r="G718" s="13"/>
      <c r="H718" s="15"/>
      <c r="I718" s="16"/>
      <c r="J718" s="16"/>
      <c r="K718" s="16"/>
    </row>
    <row r="719" ht="14.25" customHeight="1">
      <c r="A719" s="13"/>
      <c r="B719" s="15"/>
      <c r="C719" s="16"/>
      <c r="D719" s="16"/>
      <c r="E719" s="16"/>
      <c r="G719" s="13"/>
      <c r="H719" s="15"/>
      <c r="I719" s="16"/>
      <c r="J719" s="16"/>
      <c r="K719" s="16"/>
    </row>
    <row r="720" ht="14.25" customHeight="1">
      <c r="A720" s="13"/>
      <c r="B720" s="15"/>
      <c r="C720" s="16"/>
      <c r="D720" s="16"/>
      <c r="E720" s="16"/>
      <c r="G720" s="13"/>
      <c r="H720" s="15"/>
      <c r="I720" s="16"/>
      <c r="J720" s="16"/>
      <c r="K720" s="16"/>
    </row>
    <row r="721" ht="14.25" customHeight="1">
      <c r="A721" s="13"/>
      <c r="B721" s="15"/>
      <c r="C721" s="16"/>
      <c r="D721" s="16"/>
      <c r="E721" s="16"/>
      <c r="G721" s="13"/>
      <c r="H721" s="15"/>
      <c r="I721" s="16"/>
      <c r="J721" s="16"/>
      <c r="K721" s="16"/>
    </row>
    <row r="722" ht="14.25" customHeight="1">
      <c r="A722" s="13"/>
      <c r="B722" s="15"/>
      <c r="C722" s="16"/>
      <c r="D722" s="16"/>
      <c r="E722" s="16"/>
      <c r="G722" s="13"/>
      <c r="H722" s="15"/>
      <c r="I722" s="16"/>
      <c r="J722" s="16"/>
      <c r="K722" s="16"/>
    </row>
    <row r="723" ht="14.25" customHeight="1">
      <c r="A723" s="13"/>
      <c r="B723" s="15"/>
      <c r="C723" s="16"/>
      <c r="D723" s="16"/>
      <c r="E723" s="16"/>
      <c r="G723" s="13"/>
      <c r="H723" s="15"/>
      <c r="I723" s="16"/>
      <c r="J723" s="16"/>
      <c r="K723" s="16"/>
    </row>
    <row r="724" ht="14.25" customHeight="1">
      <c r="A724" s="13"/>
      <c r="B724" s="15"/>
      <c r="C724" s="16"/>
      <c r="D724" s="16"/>
      <c r="E724" s="16"/>
      <c r="G724" s="13"/>
      <c r="H724" s="15"/>
      <c r="I724" s="16"/>
      <c r="J724" s="16"/>
      <c r="K724" s="16"/>
    </row>
    <row r="725" ht="14.25" customHeight="1">
      <c r="A725" s="13"/>
      <c r="B725" s="15"/>
      <c r="C725" s="16"/>
      <c r="D725" s="16"/>
      <c r="E725" s="16"/>
      <c r="G725" s="13"/>
      <c r="H725" s="15"/>
      <c r="I725" s="16"/>
      <c r="J725" s="16"/>
      <c r="K725" s="16"/>
    </row>
    <row r="726" ht="14.25" customHeight="1">
      <c r="A726" s="13"/>
      <c r="B726" s="15"/>
      <c r="C726" s="16"/>
      <c r="D726" s="16"/>
      <c r="E726" s="16"/>
      <c r="G726" s="13"/>
      <c r="H726" s="15"/>
      <c r="I726" s="16"/>
      <c r="J726" s="16"/>
      <c r="K726" s="16"/>
    </row>
    <row r="727" ht="14.25" customHeight="1">
      <c r="A727" s="13"/>
      <c r="B727" s="15"/>
      <c r="C727" s="16"/>
      <c r="D727" s="16"/>
      <c r="E727" s="16"/>
      <c r="G727" s="13"/>
      <c r="H727" s="15"/>
      <c r="I727" s="16"/>
      <c r="J727" s="16"/>
      <c r="K727" s="16"/>
    </row>
    <row r="728" ht="14.25" customHeight="1">
      <c r="A728" s="13"/>
      <c r="B728" s="15"/>
      <c r="C728" s="16"/>
      <c r="D728" s="16"/>
      <c r="E728" s="16"/>
      <c r="G728" s="13"/>
      <c r="H728" s="15"/>
      <c r="I728" s="16"/>
      <c r="J728" s="16"/>
      <c r="K728" s="16"/>
    </row>
    <row r="729" ht="14.25" customHeight="1">
      <c r="A729" s="13"/>
      <c r="B729" s="15"/>
      <c r="C729" s="16"/>
      <c r="D729" s="16"/>
      <c r="E729" s="16"/>
      <c r="G729" s="13"/>
      <c r="H729" s="15"/>
      <c r="I729" s="16"/>
      <c r="J729" s="16"/>
      <c r="K729" s="16"/>
    </row>
    <row r="730" ht="14.25" customHeight="1">
      <c r="A730" s="13"/>
      <c r="B730" s="15"/>
      <c r="C730" s="16"/>
      <c r="D730" s="16"/>
      <c r="E730" s="16"/>
      <c r="G730" s="13"/>
      <c r="H730" s="15"/>
      <c r="I730" s="16"/>
      <c r="J730" s="16"/>
      <c r="K730" s="16"/>
    </row>
    <row r="731" ht="14.25" customHeight="1">
      <c r="A731" s="13"/>
      <c r="B731" s="15"/>
      <c r="C731" s="16"/>
      <c r="D731" s="16"/>
      <c r="E731" s="16"/>
      <c r="G731" s="13"/>
      <c r="H731" s="15"/>
      <c r="I731" s="16"/>
      <c r="J731" s="16"/>
      <c r="K731" s="16"/>
    </row>
    <row r="732" ht="14.25" customHeight="1">
      <c r="A732" s="13"/>
      <c r="B732" s="15"/>
      <c r="C732" s="16"/>
      <c r="D732" s="16"/>
      <c r="E732" s="16"/>
      <c r="G732" s="13"/>
      <c r="H732" s="15"/>
      <c r="I732" s="16"/>
      <c r="J732" s="16"/>
      <c r="K732" s="16"/>
    </row>
    <row r="733" ht="14.25" customHeight="1">
      <c r="A733" s="13"/>
      <c r="B733" s="15"/>
      <c r="C733" s="16"/>
      <c r="D733" s="16"/>
      <c r="E733" s="16"/>
      <c r="G733" s="13"/>
      <c r="H733" s="15"/>
      <c r="I733" s="16"/>
      <c r="J733" s="16"/>
      <c r="K733" s="16"/>
    </row>
    <row r="734" ht="14.25" customHeight="1">
      <c r="A734" s="13"/>
      <c r="B734" s="15"/>
      <c r="C734" s="16"/>
      <c r="D734" s="16"/>
      <c r="E734" s="16"/>
      <c r="G734" s="13"/>
      <c r="H734" s="15"/>
      <c r="I734" s="16"/>
      <c r="J734" s="16"/>
      <c r="K734" s="16"/>
    </row>
    <row r="735" ht="14.25" customHeight="1">
      <c r="A735" s="13"/>
      <c r="B735" s="15"/>
      <c r="C735" s="16"/>
      <c r="D735" s="16"/>
      <c r="E735" s="16"/>
      <c r="G735" s="13"/>
      <c r="H735" s="15"/>
      <c r="I735" s="16"/>
      <c r="J735" s="16"/>
      <c r="K735" s="16"/>
    </row>
    <row r="736" ht="14.25" customHeight="1">
      <c r="A736" s="13"/>
      <c r="B736" s="15"/>
      <c r="C736" s="16"/>
      <c r="D736" s="16"/>
      <c r="E736" s="16"/>
      <c r="G736" s="13"/>
      <c r="H736" s="15"/>
      <c r="I736" s="16"/>
      <c r="J736" s="16"/>
      <c r="K736" s="16"/>
    </row>
    <row r="737" ht="14.25" customHeight="1">
      <c r="A737" s="13"/>
      <c r="B737" s="15"/>
      <c r="C737" s="16"/>
      <c r="D737" s="16"/>
      <c r="E737" s="16"/>
      <c r="G737" s="13"/>
      <c r="H737" s="15"/>
      <c r="I737" s="16"/>
      <c r="J737" s="16"/>
      <c r="K737" s="16"/>
    </row>
    <row r="738" ht="14.25" customHeight="1">
      <c r="A738" s="13"/>
      <c r="B738" s="15"/>
      <c r="C738" s="16"/>
      <c r="D738" s="16"/>
      <c r="E738" s="16"/>
      <c r="G738" s="13"/>
      <c r="H738" s="15"/>
      <c r="I738" s="16"/>
      <c r="J738" s="16"/>
      <c r="K738" s="16"/>
    </row>
    <row r="739" ht="14.25" customHeight="1">
      <c r="A739" s="13"/>
      <c r="B739" s="15"/>
      <c r="C739" s="16"/>
      <c r="D739" s="16"/>
      <c r="E739" s="16"/>
      <c r="G739" s="13"/>
      <c r="H739" s="15"/>
      <c r="I739" s="16"/>
      <c r="J739" s="16"/>
      <c r="K739" s="16"/>
    </row>
    <row r="740" ht="14.25" customHeight="1">
      <c r="A740" s="13"/>
      <c r="B740" s="15"/>
      <c r="C740" s="16"/>
      <c r="D740" s="16"/>
      <c r="E740" s="16"/>
      <c r="G740" s="13"/>
      <c r="H740" s="15"/>
      <c r="I740" s="16"/>
      <c r="J740" s="16"/>
      <c r="K740" s="16"/>
    </row>
    <row r="741" ht="14.25" customHeight="1">
      <c r="A741" s="13"/>
      <c r="B741" s="15"/>
      <c r="C741" s="16"/>
      <c r="D741" s="16"/>
      <c r="E741" s="16"/>
      <c r="G741" s="13"/>
      <c r="H741" s="15"/>
      <c r="I741" s="16"/>
      <c r="J741" s="16"/>
      <c r="K741" s="16"/>
    </row>
    <row r="742" ht="14.25" customHeight="1">
      <c r="A742" s="13"/>
      <c r="B742" s="15"/>
      <c r="C742" s="16"/>
      <c r="D742" s="16"/>
      <c r="E742" s="16"/>
      <c r="G742" s="13"/>
      <c r="H742" s="15"/>
      <c r="I742" s="16"/>
      <c r="J742" s="16"/>
      <c r="K742" s="16"/>
    </row>
    <row r="743" ht="14.25" customHeight="1">
      <c r="A743" s="13"/>
      <c r="B743" s="15"/>
      <c r="C743" s="16"/>
      <c r="D743" s="16"/>
      <c r="E743" s="16"/>
      <c r="G743" s="13"/>
      <c r="H743" s="15"/>
      <c r="I743" s="16"/>
      <c r="J743" s="16"/>
      <c r="K743" s="16"/>
    </row>
    <row r="744" ht="14.25" customHeight="1">
      <c r="A744" s="13"/>
      <c r="B744" s="15"/>
      <c r="C744" s="16"/>
      <c r="D744" s="16"/>
      <c r="E744" s="16"/>
      <c r="G744" s="13"/>
      <c r="H744" s="15"/>
      <c r="I744" s="16"/>
      <c r="J744" s="16"/>
      <c r="K744" s="16"/>
    </row>
    <row r="745" ht="14.25" customHeight="1">
      <c r="A745" s="13"/>
      <c r="B745" s="15"/>
      <c r="C745" s="16"/>
      <c r="D745" s="16"/>
      <c r="E745" s="16"/>
      <c r="G745" s="13"/>
      <c r="H745" s="15"/>
      <c r="I745" s="16"/>
      <c r="J745" s="16"/>
      <c r="K745" s="16"/>
    </row>
    <row r="746" ht="14.25" customHeight="1">
      <c r="A746" s="13"/>
      <c r="B746" s="15"/>
      <c r="C746" s="16"/>
      <c r="D746" s="16"/>
      <c r="E746" s="16"/>
      <c r="G746" s="13"/>
      <c r="H746" s="15"/>
      <c r="I746" s="16"/>
      <c r="J746" s="16"/>
      <c r="K746" s="16"/>
    </row>
    <row r="747" ht="14.25" customHeight="1">
      <c r="A747" s="13"/>
      <c r="B747" s="15"/>
      <c r="C747" s="16"/>
      <c r="D747" s="16"/>
      <c r="E747" s="16"/>
      <c r="G747" s="13"/>
      <c r="H747" s="15"/>
      <c r="I747" s="16"/>
      <c r="J747" s="16"/>
      <c r="K747" s="16"/>
    </row>
    <row r="748" ht="14.25" customHeight="1">
      <c r="A748" s="13"/>
      <c r="B748" s="15"/>
      <c r="C748" s="16"/>
      <c r="D748" s="16"/>
      <c r="E748" s="16"/>
      <c r="G748" s="13"/>
      <c r="H748" s="15"/>
      <c r="I748" s="16"/>
      <c r="J748" s="16"/>
      <c r="K748" s="16"/>
    </row>
    <row r="749" ht="14.25" customHeight="1">
      <c r="A749" s="13"/>
      <c r="B749" s="15"/>
      <c r="C749" s="16"/>
      <c r="D749" s="16"/>
      <c r="E749" s="16"/>
      <c r="G749" s="13"/>
      <c r="H749" s="15"/>
      <c r="I749" s="16"/>
      <c r="J749" s="16"/>
      <c r="K749" s="16"/>
    </row>
    <row r="750" ht="14.25" customHeight="1">
      <c r="A750" s="13"/>
      <c r="B750" s="15"/>
      <c r="C750" s="16"/>
      <c r="D750" s="16"/>
      <c r="E750" s="16"/>
      <c r="G750" s="13"/>
      <c r="H750" s="15"/>
      <c r="I750" s="16"/>
      <c r="J750" s="16"/>
      <c r="K750" s="16"/>
    </row>
    <row r="751" ht="14.25" customHeight="1">
      <c r="A751" s="13"/>
      <c r="B751" s="15"/>
      <c r="C751" s="16"/>
      <c r="D751" s="16"/>
      <c r="E751" s="16"/>
      <c r="G751" s="13"/>
      <c r="H751" s="15"/>
      <c r="I751" s="16"/>
      <c r="J751" s="16"/>
      <c r="K751" s="16"/>
    </row>
    <row r="752" ht="14.25" customHeight="1">
      <c r="A752" s="13"/>
      <c r="B752" s="15"/>
      <c r="C752" s="16"/>
      <c r="D752" s="16"/>
      <c r="E752" s="16"/>
      <c r="G752" s="13"/>
      <c r="H752" s="15"/>
      <c r="I752" s="16"/>
      <c r="J752" s="16"/>
      <c r="K752" s="16"/>
    </row>
    <row r="753" ht="14.25" customHeight="1">
      <c r="A753" s="13"/>
      <c r="B753" s="15"/>
      <c r="C753" s="16"/>
      <c r="D753" s="16"/>
      <c r="E753" s="16"/>
      <c r="G753" s="13"/>
      <c r="H753" s="15"/>
      <c r="I753" s="16"/>
      <c r="J753" s="16"/>
      <c r="K753" s="16"/>
    </row>
    <row r="754" ht="14.25" customHeight="1">
      <c r="A754" s="13"/>
      <c r="B754" s="15"/>
      <c r="C754" s="16"/>
      <c r="D754" s="16"/>
      <c r="E754" s="16"/>
      <c r="G754" s="13"/>
      <c r="H754" s="15"/>
      <c r="I754" s="16"/>
      <c r="J754" s="16"/>
      <c r="K754" s="16"/>
    </row>
    <row r="755" ht="14.25" customHeight="1">
      <c r="A755" s="13"/>
      <c r="B755" s="15"/>
      <c r="C755" s="16"/>
      <c r="D755" s="16"/>
      <c r="E755" s="16"/>
      <c r="G755" s="13"/>
      <c r="H755" s="15"/>
      <c r="I755" s="16"/>
      <c r="J755" s="16"/>
      <c r="K755" s="16"/>
    </row>
    <row r="756" ht="14.25" customHeight="1">
      <c r="A756" s="13"/>
      <c r="B756" s="15"/>
      <c r="C756" s="16"/>
      <c r="D756" s="16"/>
      <c r="E756" s="16"/>
      <c r="G756" s="13"/>
      <c r="H756" s="15"/>
      <c r="I756" s="16"/>
      <c r="J756" s="16"/>
      <c r="K756" s="16"/>
    </row>
    <row r="757" ht="14.25" customHeight="1">
      <c r="A757" s="13"/>
      <c r="B757" s="15"/>
      <c r="C757" s="16"/>
      <c r="D757" s="16"/>
      <c r="E757" s="16"/>
      <c r="G757" s="13"/>
      <c r="H757" s="15"/>
      <c r="I757" s="16"/>
      <c r="J757" s="16"/>
      <c r="K757" s="16"/>
    </row>
    <row r="758" ht="14.25" customHeight="1">
      <c r="A758" s="13"/>
      <c r="B758" s="15"/>
      <c r="C758" s="16"/>
      <c r="D758" s="16"/>
      <c r="E758" s="16"/>
      <c r="G758" s="13"/>
      <c r="H758" s="15"/>
      <c r="I758" s="16"/>
      <c r="J758" s="16"/>
      <c r="K758" s="16"/>
    </row>
    <row r="759" ht="14.25" customHeight="1">
      <c r="A759" s="13"/>
      <c r="B759" s="15"/>
      <c r="C759" s="16"/>
      <c r="D759" s="16"/>
      <c r="E759" s="16"/>
      <c r="G759" s="13"/>
      <c r="H759" s="15"/>
      <c r="I759" s="16"/>
      <c r="J759" s="16"/>
      <c r="K759" s="16"/>
    </row>
    <row r="760" ht="14.25" customHeight="1">
      <c r="A760" s="13"/>
      <c r="B760" s="15"/>
      <c r="C760" s="16"/>
      <c r="D760" s="16"/>
      <c r="E760" s="16"/>
      <c r="G760" s="13"/>
      <c r="H760" s="15"/>
      <c r="I760" s="16"/>
      <c r="J760" s="16"/>
      <c r="K760" s="16"/>
    </row>
    <row r="761" ht="14.25" customHeight="1">
      <c r="A761" s="13"/>
      <c r="B761" s="15"/>
      <c r="C761" s="16"/>
      <c r="D761" s="16"/>
      <c r="E761" s="16"/>
      <c r="G761" s="13"/>
      <c r="H761" s="15"/>
      <c r="I761" s="16"/>
      <c r="J761" s="16"/>
      <c r="K761" s="16"/>
    </row>
    <row r="762" ht="14.25" customHeight="1">
      <c r="A762" s="13"/>
      <c r="B762" s="15"/>
      <c r="C762" s="16"/>
      <c r="D762" s="16"/>
      <c r="E762" s="16"/>
      <c r="G762" s="13"/>
      <c r="H762" s="15"/>
      <c r="I762" s="16"/>
      <c r="J762" s="16"/>
      <c r="K762" s="16"/>
    </row>
    <row r="763" ht="14.25" customHeight="1">
      <c r="A763" s="13"/>
      <c r="B763" s="15"/>
      <c r="C763" s="16"/>
      <c r="D763" s="16"/>
      <c r="E763" s="16"/>
      <c r="G763" s="13"/>
      <c r="H763" s="15"/>
      <c r="I763" s="16"/>
      <c r="J763" s="16"/>
      <c r="K763" s="16"/>
    </row>
    <row r="764" ht="14.25" customHeight="1">
      <c r="A764" s="13"/>
      <c r="B764" s="15"/>
      <c r="C764" s="16"/>
      <c r="D764" s="16"/>
      <c r="E764" s="16"/>
      <c r="G764" s="13"/>
      <c r="H764" s="15"/>
      <c r="I764" s="16"/>
      <c r="J764" s="16"/>
      <c r="K764" s="16"/>
    </row>
    <row r="765" ht="14.25" customHeight="1">
      <c r="A765" s="13"/>
      <c r="B765" s="15"/>
      <c r="C765" s="16"/>
      <c r="D765" s="16"/>
      <c r="E765" s="16"/>
      <c r="G765" s="13"/>
      <c r="H765" s="15"/>
      <c r="I765" s="16"/>
      <c r="J765" s="16"/>
      <c r="K765" s="16"/>
    </row>
    <row r="766" ht="14.25" customHeight="1">
      <c r="A766" s="13"/>
      <c r="B766" s="15"/>
      <c r="C766" s="16"/>
      <c r="D766" s="16"/>
      <c r="E766" s="16"/>
      <c r="G766" s="13"/>
      <c r="H766" s="15"/>
      <c r="I766" s="16"/>
      <c r="J766" s="16"/>
      <c r="K766" s="16"/>
    </row>
    <row r="767" ht="14.25" customHeight="1">
      <c r="A767" s="13"/>
      <c r="B767" s="15"/>
      <c r="C767" s="16"/>
      <c r="D767" s="16"/>
      <c r="E767" s="16"/>
      <c r="G767" s="13"/>
      <c r="H767" s="15"/>
      <c r="I767" s="16"/>
      <c r="J767" s="16"/>
      <c r="K767" s="16"/>
    </row>
    <row r="768" ht="14.25" customHeight="1">
      <c r="A768" s="13"/>
      <c r="B768" s="15"/>
      <c r="C768" s="16"/>
      <c r="D768" s="16"/>
      <c r="E768" s="16"/>
      <c r="G768" s="13"/>
      <c r="H768" s="15"/>
      <c r="I768" s="16"/>
      <c r="J768" s="16"/>
      <c r="K768" s="16"/>
    </row>
    <row r="769" ht="14.25" customHeight="1">
      <c r="A769" s="13"/>
      <c r="B769" s="15"/>
      <c r="C769" s="16"/>
      <c r="D769" s="16"/>
      <c r="E769" s="16"/>
      <c r="G769" s="13"/>
      <c r="H769" s="15"/>
      <c r="I769" s="16"/>
      <c r="J769" s="16"/>
      <c r="K769" s="16"/>
    </row>
    <row r="770" ht="14.25" customHeight="1">
      <c r="A770" s="13"/>
      <c r="B770" s="15"/>
      <c r="C770" s="16"/>
      <c r="D770" s="16"/>
      <c r="E770" s="16"/>
      <c r="G770" s="13"/>
      <c r="H770" s="15"/>
      <c r="I770" s="16"/>
      <c r="J770" s="16"/>
      <c r="K770" s="16"/>
    </row>
    <row r="771" ht="14.25" customHeight="1">
      <c r="A771" s="13"/>
      <c r="B771" s="15"/>
      <c r="C771" s="16"/>
      <c r="D771" s="16"/>
      <c r="E771" s="16"/>
      <c r="G771" s="13"/>
      <c r="H771" s="15"/>
      <c r="I771" s="16"/>
      <c r="J771" s="16"/>
      <c r="K771" s="16"/>
    </row>
    <row r="772" ht="14.25" customHeight="1">
      <c r="A772" s="13"/>
      <c r="B772" s="15"/>
      <c r="C772" s="16"/>
      <c r="D772" s="16"/>
      <c r="E772" s="16"/>
      <c r="G772" s="13"/>
      <c r="H772" s="15"/>
      <c r="I772" s="16"/>
      <c r="J772" s="16"/>
      <c r="K772" s="16"/>
    </row>
    <row r="773" ht="14.25" customHeight="1">
      <c r="A773" s="13"/>
      <c r="B773" s="15"/>
      <c r="C773" s="16"/>
      <c r="D773" s="16"/>
      <c r="E773" s="16"/>
      <c r="G773" s="13"/>
      <c r="H773" s="15"/>
      <c r="I773" s="16"/>
      <c r="J773" s="16"/>
      <c r="K773" s="16"/>
    </row>
    <row r="774" ht="14.25" customHeight="1">
      <c r="A774" s="13"/>
      <c r="B774" s="15"/>
      <c r="C774" s="16"/>
      <c r="D774" s="16"/>
      <c r="E774" s="16"/>
      <c r="G774" s="13"/>
      <c r="H774" s="15"/>
      <c r="I774" s="16"/>
      <c r="J774" s="16"/>
      <c r="K774" s="16"/>
    </row>
    <row r="775" ht="14.25" customHeight="1">
      <c r="A775" s="13"/>
      <c r="B775" s="15"/>
      <c r="C775" s="16"/>
      <c r="D775" s="16"/>
      <c r="E775" s="16"/>
      <c r="G775" s="13"/>
      <c r="H775" s="15"/>
      <c r="I775" s="16"/>
      <c r="J775" s="16"/>
      <c r="K775" s="16"/>
    </row>
    <row r="776" ht="14.25" customHeight="1">
      <c r="A776" s="13"/>
      <c r="B776" s="15"/>
      <c r="C776" s="16"/>
      <c r="D776" s="16"/>
      <c r="E776" s="16"/>
      <c r="G776" s="13"/>
      <c r="H776" s="15"/>
      <c r="I776" s="16"/>
      <c r="J776" s="16"/>
      <c r="K776" s="16"/>
    </row>
    <row r="777" ht="14.25" customHeight="1">
      <c r="A777" s="13"/>
      <c r="B777" s="15"/>
      <c r="C777" s="16"/>
      <c r="D777" s="16"/>
      <c r="E777" s="16"/>
      <c r="G777" s="13"/>
      <c r="H777" s="15"/>
      <c r="I777" s="16"/>
      <c r="J777" s="16"/>
      <c r="K777" s="16"/>
    </row>
    <row r="778" ht="14.25" customHeight="1">
      <c r="A778" s="13"/>
      <c r="B778" s="15"/>
      <c r="C778" s="16"/>
      <c r="D778" s="16"/>
      <c r="E778" s="16"/>
      <c r="G778" s="13"/>
      <c r="H778" s="15"/>
      <c r="I778" s="16"/>
      <c r="J778" s="16"/>
      <c r="K778" s="16"/>
    </row>
    <row r="779" ht="14.25" customHeight="1">
      <c r="A779" s="13"/>
      <c r="B779" s="15"/>
      <c r="C779" s="16"/>
      <c r="D779" s="16"/>
      <c r="E779" s="16"/>
      <c r="G779" s="13"/>
      <c r="H779" s="15"/>
      <c r="I779" s="16"/>
      <c r="J779" s="16"/>
      <c r="K779" s="16"/>
    </row>
    <row r="780" ht="14.25" customHeight="1">
      <c r="A780" s="13"/>
      <c r="B780" s="15"/>
      <c r="C780" s="16"/>
      <c r="D780" s="16"/>
      <c r="E780" s="16"/>
      <c r="G780" s="13"/>
      <c r="H780" s="15"/>
      <c r="I780" s="16"/>
      <c r="J780" s="16"/>
      <c r="K780" s="16"/>
    </row>
    <row r="781" ht="14.25" customHeight="1">
      <c r="A781" s="13"/>
      <c r="B781" s="15"/>
      <c r="C781" s="16"/>
      <c r="D781" s="16"/>
      <c r="E781" s="16"/>
      <c r="G781" s="13"/>
      <c r="H781" s="15"/>
      <c r="I781" s="16"/>
      <c r="J781" s="16"/>
      <c r="K781" s="16"/>
    </row>
    <row r="782" ht="14.25" customHeight="1">
      <c r="A782" s="13"/>
      <c r="B782" s="15"/>
      <c r="C782" s="16"/>
      <c r="D782" s="16"/>
      <c r="E782" s="16"/>
      <c r="G782" s="13"/>
      <c r="H782" s="15"/>
      <c r="I782" s="16"/>
      <c r="J782" s="16"/>
      <c r="K782" s="16"/>
    </row>
    <row r="783" ht="14.25" customHeight="1">
      <c r="A783" s="13"/>
      <c r="B783" s="15"/>
      <c r="C783" s="16"/>
      <c r="D783" s="16"/>
      <c r="E783" s="16"/>
      <c r="G783" s="13"/>
      <c r="H783" s="15"/>
      <c r="I783" s="16"/>
      <c r="J783" s="16"/>
      <c r="K783" s="16"/>
    </row>
    <row r="784" ht="14.25" customHeight="1">
      <c r="A784" s="13"/>
      <c r="B784" s="15"/>
      <c r="C784" s="16"/>
      <c r="D784" s="16"/>
      <c r="E784" s="16"/>
      <c r="G784" s="13"/>
      <c r="H784" s="15"/>
      <c r="I784" s="16"/>
      <c r="J784" s="16"/>
      <c r="K784" s="16"/>
    </row>
    <row r="785" ht="14.25" customHeight="1">
      <c r="A785" s="13"/>
      <c r="B785" s="15"/>
      <c r="C785" s="16"/>
      <c r="D785" s="16"/>
      <c r="E785" s="16"/>
      <c r="G785" s="13"/>
      <c r="H785" s="15"/>
      <c r="I785" s="16"/>
      <c r="J785" s="16"/>
      <c r="K785" s="16"/>
    </row>
    <row r="786" ht="14.25" customHeight="1">
      <c r="A786" s="13"/>
      <c r="B786" s="15"/>
      <c r="C786" s="16"/>
      <c r="D786" s="16"/>
      <c r="E786" s="16"/>
      <c r="G786" s="13"/>
      <c r="H786" s="15"/>
      <c r="I786" s="16"/>
      <c r="J786" s="16"/>
      <c r="K786" s="16"/>
    </row>
    <row r="787" ht="14.25" customHeight="1">
      <c r="A787" s="13"/>
      <c r="B787" s="15"/>
      <c r="C787" s="16"/>
      <c r="D787" s="16"/>
      <c r="E787" s="16"/>
      <c r="G787" s="13"/>
      <c r="H787" s="15"/>
      <c r="I787" s="16"/>
      <c r="J787" s="16"/>
      <c r="K787" s="16"/>
    </row>
    <row r="788" ht="14.25" customHeight="1">
      <c r="A788" s="13"/>
      <c r="B788" s="15"/>
      <c r="C788" s="16"/>
      <c r="D788" s="16"/>
      <c r="E788" s="16"/>
      <c r="G788" s="13"/>
      <c r="H788" s="15"/>
      <c r="I788" s="16"/>
      <c r="J788" s="16"/>
      <c r="K788" s="16"/>
    </row>
    <row r="789" ht="14.25" customHeight="1">
      <c r="A789" s="13"/>
      <c r="B789" s="15"/>
      <c r="C789" s="16"/>
      <c r="D789" s="16"/>
      <c r="E789" s="16"/>
      <c r="G789" s="13"/>
      <c r="H789" s="15"/>
      <c r="I789" s="16"/>
      <c r="J789" s="16"/>
      <c r="K789" s="16"/>
    </row>
    <row r="790" ht="14.25" customHeight="1">
      <c r="A790" s="13"/>
      <c r="B790" s="15"/>
      <c r="C790" s="16"/>
      <c r="D790" s="16"/>
      <c r="E790" s="16"/>
      <c r="G790" s="13"/>
      <c r="H790" s="15"/>
      <c r="I790" s="16"/>
      <c r="J790" s="16"/>
      <c r="K790" s="16"/>
    </row>
    <row r="791" ht="14.25" customHeight="1">
      <c r="A791" s="13"/>
      <c r="B791" s="15"/>
      <c r="C791" s="16"/>
      <c r="D791" s="16"/>
      <c r="E791" s="16"/>
      <c r="G791" s="13"/>
      <c r="H791" s="15"/>
      <c r="I791" s="16"/>
      <c r="J791" s="16"/>
      <c r="K791" s="16"/>
    </row>
    <row r="792" ht="14.25" customHeight="1">
      <c r="A792" s="13"/>
      <c r="B792" s="15"/>
      <c r="C792" s="16"/>
      <c r="D792" s="16"/>
      <c r="E792" s="16"/>
      <c r="G792" s="13"/>
      <c r="H792" s="15"/>
      <c r="I792" s="16"/>
      <c r="J792" s="16"/>
      <c r="K792" s="16"/>
    </row>
    <row r="793" ht="14.25" customHeight="1">
      <c r="A793" s="13"/>
      <c r="B793" s="15"/>
      <c r="C793" s="16"/>
      <c r="D793" s="16"/>
      <c r="E793" s="16"/>
      <c r="G793" s="13"/>
      <c r="H793" s="15"/>
      <c r="I793" s="16"/>
      <c r="J793" s="16"/>
      <c r="K793" s="16"/>
    </row>
    <row r="794" ht="14.25" customHeight="1">
      <c r="A794" s="13"/>
      <c r="B794" s="15"/>
      <c r="C794" s="16"/>
      <c r="D794" s="16"/>
      <c r="E794" s="16"/>
      <c r="G794" s="13"/>
      <c r="H794" s="15"/>
      <c r="I794" s="16"/>
      <c r="J794" s="16"/>
      <c r="K794" s="16"/>
    </row>
    <row r="795" ht="14.25" customHeight="1">
      <c r="A795" s="13"/>
      <c r="B795" s="15"/>
      <c r="C795" s="16"/>
      <c r="D795" s="16"/>
      <c r="E795" s="16"/>
      <c r="G795" s="13"/>
      <c r="H795" s="15"/>
      <c r="I795" s="16"/>
      <c r="J795" s="16"/>
      <c r="K795" s="16"/>
    </row>
    <row r="796" ht="14.25" customHeight="1">
      <c r="A796" s="13"/>
      <c r="B796" s="15"/>
      <c r="C796" s="16"/>
      <c r="D796" s="16"/>
      <c r="E796" s="16"/>
      <c r="G796" s="13"/>
      <c r="H796" s="15"/>
      <c r="I796" s="16"/>
      <c r="J796" s="16"/>
      <c r="K796" s="16"/>
    </row>
    <row r="797" ht="14.25" customHeight="1">
      <c r="A797" s="13"/>
      <c r="B797" s="15"/>
      <c r="C797" s="16"/>
      <c r="D797" s="16"/>
      <c r="E797" s="16"/>
      <c r="G797" s="13"/>
      <c r="H797" s="15"/>
      <c r="I797" s="16"/>
      <c r="J797" s="16"/>
      <c r="K797" s="16"/>
    </row>
    <row r="798" ht="14.25" customHeight="1">
      <c r="A798" s="13"/>
      <c r="B798" s="15"/>
      <c r="C798" s="16"/>
      <c r="D798" s="16"/>
      <c r="E798" s="16"/>
      <c r="G798" s="13"/>
      <c r="H798" s="15"/>
      <c r="I798" s="16"/>
      <c r="J798" s="16"/>
      <c r="K798" s="16"/>
    </row>
    <row r="799" ht="14.25" customHeight="1">
      <c r="A799" s="13"/>
      <c r="B799" s="15"/>
      <c r="C799" s="16"/>
      <c r="D799" s="16"/>
      <c r="E799" s="16"/>
      <c r="G799" s="13"/>
      <c r="H799" s="15"/>
      <c r="I799" s="16"/>
      <c r="J799" s="16"/>
      <c r="K799" s="16"/>
    </row>
    <row r="800" ht="14.25" customHeight="1">
      <c r="A800" s="13"/>
      <c r="B800" s="15"/>
      <c r="C800" s="16"/>
      <c r="D800" s="16"/>
      <c r="E800" s="16"/>
      <c r="G800" s="13"/>
      <c r="H800" s="15"/>
      <c r="I800" s="16"/>
      <c r="J800" s="16"/>
      <c r="K800" s="16"/>
    </row>
    <row r="801" ht="14.25" customHeight="1">
      <c r="A801" s="13"/>
      <c r="B801" s="15"/>
      <c r="C801" s="16"/>
      <c r="D801" s="16"/>
      <c r="E801" s="16"/>
      <c r="G801" s="13"/>
      <c r="H801" s="15"/>
      <c r="I801" s="16"/>
      <c r="J801" s="16"/>
      <c r="K801" s="16"/>
    </row>
    <row r="802" ht="14.25" customHeight="1">
      <c r="A802" s="13"/>
      <c r="B802" s="15"/>
      <c r="C802" s="16"/>
      <c r="D802" s="16"/>
      <c r="E802" s="16"/>
      <c r="G802" s="13"/>
      <c r="H802" s="15"/>
      <c r="I802" s="16"/>
      <c r="J802" s="16"/>
      <c r="K802" s="16"/>
    </row>
    <row r="803" ht="14.25" customHeight="1">
      <c r="A803" s="13"/>
      <c r="B803" s="15"/>
      <c r="C803" s="16"/>
      <c r="D803" s="16"/>
      <c r="E803" s="16"/>
      <c r="G803" s="13"/>
      <c r="H803" s="15"/>
      <c r="I803" s="16"/>
      <c r="J803" s="16"/>
      <c r="K803" s="16"/>
    </row>
    <row r="804" ht="14.25" customHeight="1">
      <c r="A804" s="13"/>
      <c r="B804" s="15"/>
      <c r="C804" s="16"/>
      <c r="D804" s="16"/>
      <c r="E804" s="16"/>
      <c r="G804" s="13"/>
      <c r="H804" s="15"/>
      <c r="I804" s="16"/>
      <c r="J804" s="16"/>
      <c r="K804" s="16"/>
    </row>
    <row r="805" ht="14.25" customHeight="1">
      <c r="A805" s="13"/>
      <c r="B805" s="15"/>
      <c r="C805" s="16"/>
      <c r="D805" s="16"/>
      <c r="E805" s="16"/>
      <c r="G805" s="13"/>
      <c r="H805" s="15"/>
      <c r="I805" s="16"/>
      <c r="J805" s="16"/>
      <c r="K805" s="16"/>
    </row>
    <row r="806" ht="14.25" customHeight="1">
      <c r="A806" s="13"/>
      <c r="B806" s="15"/>
      <c r="C806" s="16"/>
      <c r="D806" s="16"/>
      <c r="E806" s="16"/>
      <c r="G806" s="13"/>
      <c r="H806" s="15"/>
      <c r="I806" s="16"/>
      <c r="J806" s="16"/>
      <c r="K806" s="16"/>
    </row>
    <row r="807" ht="14.25" customHeight="1">
      <c r="A807" s="13"/>
      <c r="B807" s="15"/>
      <c r="C807" s="16"/>
      <c r="D807" s="16"/>
      <c r="E807" s="16"/>
      <c r="G807" s="13"/>
      <c r="H807" s="15"/>
      <c r="I807" s="16"/>
      <c r="J807" s="16"/>
      <c r="K807" s="16"/>
    </row>
    <row r="808" ht="14.25" customHeight="1">
      <c r="A808" s="13"/>
      <c r="B808" s="15"/>
      <c r="C808" s="16"/>
      <c r="D808" s="16"/>
      <c r="E808" s="16"/>
      <c r="G808" s="13"/>
      <c r="H808" s="15"/>
      <c r="I808" s="16"/>
      <c r="J808" s="16"/>
      <c r="K808" s="16"/>
    </row>
    <row r="809" ht="14.25" customHeight="1">
      <c r="A809" s="13"/>
      <c r="B809" s="15"/>
      <c r="C809" s="16"/>
      <c r="D809" s="16"/>
      <c r="E809" s="16"/>
      <c r="G809" s="13"/>
      <c r="H809" s="15"/>
      <c r="I809" s="16"/>
      <c r="J809" s="16"/>
      <c r="K809" s="16"/>
    </row>
    <row r="810" ht="14.25" customHeight="1">
      <c r="A810" s="13"/>
      <c r="B810" s="15"/>
      <c r="C810" s="16"/>
      <c r="D810" s="16"/>
      <c r="E810" s="16"/>
      <c r="G810" s="13"/>
      <c r="H810" s="15"/>
      <c r="I810" s="16"/>
      <c r="J810" s="16"/>
      <c r="K810" s="16"/>
    </row>
    <row r="811" ht="14.25" customHeight="1">
      <c r="A811" s="13"/>
      <c r="B811" s="15"/>
      <c r="C811" s="16"/>
      <c r="D811" s="16"/>
      <c r="E811" s="16"/>
      <c r="G811" s="13"/>
      <c r="H811" s="15"/>
      <c r="I811" s="16"/>
      <c r="J811" s="16"/>
      <c r="K811" s="16"/>
    </row>
    <row r="812" ht="14.25" customHeight="1">
      <c r="A812" s="13"/>
      <c r="B812" s="15"/>
      <c r="C812" s="16"/>
      <c r="D812" s="16"/>
      <c r="E812" s="16"/>
      <c r="G812" s="13"/>
      <c r="H812" s="15"/>
      <c r="I812" s="16"/>
      <c r="J812" s="16"/>
      <c r="K812" s="16"/>
    </row>
    <row r="813" ht="14.25" customHeight="1">
      <c r="A813" s="13"/>
      <c r="B813" s="15"/>
      <c r="C813" s="16"/>
      <c r="D813" s="16"/>
      <c r="E813" s="16"/>
      <c r="G813" s="13"/>
      <c r="H813" s="15"/>
      <c r="I813" s="16"/>
      <c r="J813" s="16"/>
      <c r="K813" s="16"/>
    </row>
    <row r="814" ht="14.25" customHeight="1">
      <c r="A814" s="13"/>
      <c r="B814" s="15"/>
      <c r="C814" s="16"/>
      <c r="D814" s="16"/>
      <c r="E814" s="16"/>
      <c r="G814" s="13"/>
      <c r="H814" s="15"/>
      <c r="I814" s="16"/>
      <c r="J814" s="16"/>
      <c r="K814" s="16"/>
    </row>
    <row r="815" ht="14.25" customHeight="1">
      <c r="A815" s="13"/>
      <c r="B815" s="15"/>
      <c r="C815" s="16"/>
      <c r="D815" s="16"/>
      <c r="E815" s="16"/>
      <c r="G815" s="13"/>
      <c r="H815" s="15"/>
      <c r="I815" s="16"/>
      <c r="J815" s="16"/>
      <c r="K815" s="16"/>
    </row>
    <row r="816" ht="14.25" customHeight="1">
      <c r="A816" s="13"/>
      <c r="B816" s="15"/>
      <c r="C816" s="16"/>
      <c r="D816" s="16"/>
      <c r="E816" s="16"/>
      <c r="G816" s="13"/>
      <c r="H816" s="15"/>
      <c r="I816" s="16"/>
      <c r="J816" s="16"/>
      <c r="K816" s="16"/>
    </row>
    <row r="817" ht="14.25" customHeight="1">
      <c r="A817" s="13"/>
      <c r="B817" s="15"/>
      <c r="C817" s="16"/>
      <c r="D817" s="16"/>
      <c r="E817" s="16"/>
      <c r="G817" s="13"/>
      <c r="H817" s="15"/>
      <c r="I817" s="16"/>
      <c r="J817" s="16"/>
      <c r="K817" s="16"/>
    </row>
    <row r="818" ht="14.25" customHeight="1">
      <c r="A818" s="13"/>
      <c r="B818" s="15"/>
      <c r="C818" s="16"/>
      <c r="D818" s="16"/>
      <c r="E818" s="16"/>
      <c r="G818" s="13"/>
      <c r="H818" s="15"/>
      <c r="I818" s="16"/>
      <c r="J818" s="16"/>
      <c r="K818" s="16"/>
    </row>
    <row r="819" ht="14.25" customHeight="1">
      <c r="A819" s="13"/>
      <c r="B819" s="15"/>
      <c r="C819" s="16"/>
      <c r="D819" s="16"/>
      <c r="E819" s="16"/>
      <c r="G819" s="13"/>
      <c r="H819" s="15"/>
      <c r="I819" s="16"/>
      <c r="J819" s="16"/>
      <c r="K819" s="16"/>
    </row>
    <row r="820" ht="14.25" customHeight="1">
      <c r="A820" s="13"/>
      <c r="B820" s="15"/>
      <c r="C820" s="16"/>
      <c r="D820" s="16"/>
      <c r="E820" s="16"/>
      <c r="G820" s="13"/>
      <c r="H820" s="15"/>
      <c r="I820" s="16"/>
      <c r="J820" s="16"/>
      <c r="K820" s="16"/>
    </row>
    <row r="821" ht="14.25" customHeight="1">
      <c r="A821" s="13"/>
      <c r="B821" s="15"/>
      <c r="C821" s="16"/>
      <c r="D821" s="16"/>
      <c r="E821" s="16"/>
      <c r="G821" s="13"/>
      <c r="H821" s="15"/>
      <c r="I821" s="16"/>
      <c r="J821" s="16"/>
      <c r="K821" s="16"/>
    </row>
    <row r="822" ht="14.25" customHeight="1">
      <c r="A822" s="13"/>
      <c r="B822" s="15"/>
      <c r="C822" s="16"/>
      <c r="D822" s="16"/>
      <c r="E822" s="16"/>
      <c r="G822" s="13"/>
      <c r="H822" s="15"/>
      <c r="I822" s="16"/>
      <c r="J822" s="16"/>
      <c r="K822" s="16"/>
    </row>
    <row r="823" ht="14.25" customHeight="1">
      <c r="A823" s="13"/>
      <c r="B823" s="15"/>
      <c r="C823" s="16"/>
      <c r="D823" s="16"/>
      <c r="E823" s="16"/>
      <c r="G823" s="13"/>
      <c r="H823" s="15"/>
      <c r="I823" s="16"/>
      <c r="J823" s="16"/>
      <c r="K823" s="16"/>
    </row>
    <row r="824" ht="14.25" customHeight="1">
      <c r="A824" s="13"/>
      <c r="B824" s="15"/>
      <c r="C824" s="16"/>
      <c r="D824" s="16"/>
      <c r="E824" s="16"/>
      <c r="G824" s="13"/>
      <c r="H824" s="15"/>
      <c r="I824" s="16"/>
      <c r="J824" s="16"/>
      <c r="K824" s="16"/>
    </row>
    <row r="825" ht="14.25" customHeight="1">
      <c r="A825" s="13"/>
      <c r="B825" s="15"/>
      <c r="C825" s="16"/>
      <c r="D825" s="16"/>
      <c r="E825" s="16"/>
      <c r="G825" s="13"/>
      <c r="H825" s="15"/>
      <c r="I825" s="16"/>
      <c r="J825" s="16"/>
      <c r="K825" s="16"/>
    </row>
    <row r="826" ht="14.25" customHeight="1">
      <c r="A826" s="13"/>
      <c r="B826" s="15"/>
      <c r="C826" s="16"/>
      <c r="D826" s="16"/>
      <c r="E826" s="16"/>
      <c r="G826" s="13"/>
      <c r="H826" s="15"/>
      <c r="I826" s="16"/>
      <c r="J826" s="16"/>
      <c r="K826" s="16"/>
    </row>
    <row r="827" ht="14.25" customHeight="1">
      <c r="A827" s="13"/>
      <c r="B827" s="15"/>
      <c r="C827" s="16"/>
      <c r="D827" s="16"/>
      <c r="E827" s="16"/>
      <c r="G827" s="13"/>
      <c r="H827" s="15"/>
      <c r="I827" s="16"/>
      <c r="J827" s="16"/>
      <c r="K827" s="16"/>
    </row>
    <row r="828" ht="14.25" customHeight="1">
      <c r="A828" s="13"/>
      <c r="B828" s="15"/>
      <c r="C828" s="16"/>
      <c r="D828" s="16"/>
      <c r="E828" s="16"/>
      <c r="G828" s="13"/>
      <c r="H828" s="15"/>
      <c r="I828" s="16"/>
      <c r="J828" s="16"/>
      <c r="K828" s="16"/>
    </row>
    <row r="829" ht="14.25" customHeight="1">
      <c r="A829" s="13"/>
      <c r="B829" s="15"/>
      <c r="C829" s="16"/>
      <c r="D829" s="16"/>
      <c r="E829" s="16"/>
      <c r="G829" s="13"/>
      <c r="H829" s="15"/>
      <c r="I829" s="16"/>
      <c r="J829" s="16"/>
      <c r="K829" s="16"/>
    </row>
    <row r="830" ht="14.25" customHeight="1">
      <c r="A830" s="13"/>
      <c r="B830" s="15"/>
      <c r="C830" s="16"/>
      <c r="D830" s="16"/>
      <c r="E830" s="16"/>
      <c r="G830" s="13"/>
      <c r="H830" s="15"/>
      <c r="I830" s="16"/>
      <c r="J830" s="16"/>
      <c r="K830" s="16"/>
    </row>
    <row r="831" ht="14.25" customHeight="1">
      <c r="A831" s="13"/>
      <c r="B831" s="15"/>
      <c r="C831" s="16"/>
      <c r="D831" s="16"/>
      <c r="E831" s="16"/>
      <c r="G831" s="13"/>
      <c r="H831" s="15"/>
      <c r="I831" s="16"/>
      <c r="J831" s="16"/>
      <c r="K831" s="16"/>
    </row>
    <row r="832" ht="14.25" customHeight="1">
      <c r="A832" s="13"/>
      <c r="B832" s="15"/>
      <c r="C832" s="16"/>
      <c r="D832" s="16"/>
      <c r="E832" s="16"/>
      <c r="G832" s="13"/>
      <c r="H832" s="15"/>
      <c r="I832" s="16"/>
      <c r="J832" s="16"/>
      <c r="K832" s="16"/>
    </row>
    <row r="833" ht="14.25" customHeight="1">
      <c r="A833" s="13"/>
      <c r="B833" s="15"/>
      <c r="C833" s="16"/>
      <c r="D833" s="16"/>
      <c r="E833" s="16"/>
      <c r="G833" s="13"/>
      <c r="H833" s="15"/>
      <c r="I833" s="16"/>
      <c r="J833" s="16"/>
      <c r="K833" s="16"/>
    </row>
    <row r="834" ht="14.25" customHeight="1">
      <c r="A834" s="13"/>
      <c r="B834" s="15"/>
      <c r="C834" s="16"/>
      <c r="D834" s="16"/>
      <c r="E834" s="16"/>
      <c r="G834" s="13"/>
      <c r="H834" s="15"/>
      <c r="I834" s="16"/>
      <c r="J834" s="16"/>
      <c r="K834" s="16"/>
    </row>
    <row r="835" ht="14.25" customHeight="1">
      <c r="A835" s="13"/>
      <c r="B835" s="15"/>
      <c r="C835" s="16"/>
      <c r="D835" s="16"/>
      <c r="E835" s="16"/>
      <c r="G835" s="13"/>
      <c r="H835" s="15"/>
      <c r="I835" s="16"/>
      <c r="J835" s="16"/>
      <c r="K835" s="16"/>
    </row>
    <row r="836" ht="14.25" customHeight="1">
      <c r="A836" s="13"/>
      <c r="B836" s="15"/>
      <c r="C836" s="16"/>
      <c r="D836" s="16"/>
      <c r="E836" s="16"/>
      <c r="G836" s="13"/>
      <c r="H836" s="15"/>
      <c r="I836" s="16"/>
      <c r="J836" s="16"/>
      <c r="K836" s="16"/>
    </row>
    <row r="837" ht="14.25" customHeight="1">
      <c r="A837" s="13"/>
      <c r="B837" s="15"/>
      <c r="C837" s="16"/>
      <c r="D837" s="16"/>
      <c r="E837" s="16"/>
      <c r="G837" s="13"/>
      <c r="H837" s="15"/>
      <c r="I837" s="16"/>
      <c r="J837" s="16"/>
      <c r="K837" s="16"/>
    </row>
  </sheetData>
  <mergeCells count="33">
    <mergeCell ref="A2:A3"/>
    <mergeCell ref="B2:B3"/>
    <mergeCell ref="C2:C3"/>
    <mergeCell ref="G2:G3"/>
    <mergeCell ref="H2:H3"/>
    <mergeCell ref="I2:I3"/>
    <mergeCell ref="J2:J3"/>
    <mergeCell ref="D2:D3"/>
    <mergeCell ref="A123:D123"/>
    <mergeCell ref="G123:J123"/>
    <mergeCell ref="A125:A126"/>
    <mergeCell ref="B125:B126"/>
    <mergeCell ref="C125:C126"/>
    <mergeCell ref="D125:D126"/>
    <mergeCell ref="E125:G125"/>
    <mergeCell ref="E126:G126"/>
    <mergeCell ref="E127:G127"/>
    <mergeCell ref="E128:G128"/>
    <mergeCell ref="E129:G129"/>
    <mergeCell ref="E130:G130"/>
    <mergeCell ref="E131:G131"/>
    <mergeCell ref="E139:G139"/>
    <mergeCell ref="A140:D140"/>
    <mergeCell ref="E140:G140"/>
    <mergeCell ref="A141:D141"/>
    <mergeCell ref="E141:G141"/>
    <mergeCell ref="E132:G132"/>
    <mergeCell ref="E133:G133"/>
    <mergeCell ref="E134:G134"/>
    <mergeCell ref="E135:G135"/>
    <mergeCell ref="E136:G136"/>
    <mergeCell ref="E137:G137"/>
    <mergeCell ref="E138:G13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2025-10-28T19:40:28Z</dcterms:created>
  <dc:creator>David Esteban Castellanos</dc:creator>
</cp:coreProperties>
</file>