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STUDIO DE MERCADOS" sheetId="1" r:id="rId4"/>
  </sheets>
  <definedNames/>
  <calcPr/>
  <extLst>
    <ext uri="GoogleSheetsCustomDataVersion2">
      <go:sheetsCustomData xmlns:go="http://customooxmlschemas.google.com/" r:id="rId5" roundtripDataChecksum="2dlOIf8yns+sPKbepmKQD4y5aIOhJKFrNy+YF4BGxWg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5">
      <text>
        <t xml:space="preserve">======
ID#AAACFEcue44
Camilo Andres Castañeda Gutierrez    (2026-08-27 11:30:29)
Se cotizó por persona, quiere decir que si son más o menos personas cómo se manejará en el ptto?
------
ID#AAACCqjGT58
Daniela Goyeneche Salgado    (2026-09-07 19:42:01)
@jbustosr@movilidadbogota.gov.co
------
ID#AAACCqjGT6A
Julio Cesar Bustos Roa    (2026-09-07 19:50:20)
@lblanco@movilidadbogota.gov.co  y si son mas personas?
------
ID#AAACGgx30W0
Lady Johanna Blanco Sacristan    (2026-09-08 01:00:22)
La cantidad se incluyo por solicitud de la DC, pero el contrato se pagara por la entrega del informe de la entidad (Mínimo el 70% de la población objeto)</t>
      </text>
    </comment>
  </commentList>
  <extLst>
    <ext uri="GoogleSheetsCustomDataVersion2">
      <go:sheetsCustomData xmlns:go="http://customooxmlschemas.google.com/" r:id="rId1" roundtripDataSignature="AMtx7mgWpMOg+ZKCaI+omj8Pga3zo40zUA=="/>
    </ext>
  </extLst>
</comments>
</file>

<file path=xl/sharedStrings.xml><?xml version="1.0" encoding="utf-8"?>
<sst xmlns="http://schemas.openxmlformats.org/spreadsheetml/2006/main" count="29" uniqueCount="28">
  <si>
    <t>ESTUDIO DE MERCADOS -  MINIMA CUANTIA</t>
  </si>
  <si>
    <t>PROMEDIO</t>
  </si>
  <si>
    <t>MEDIA GEOMETRICA</t>
  </si>
  <si>
    <t>MEDIANA</t>
  </si>
  <si>
    <t>MEDIA ARMONICA</t>
  </si>
  <si>
    <t>ITEM</t>
  </si>
  <si>
    <t xml:space="preserve">DESCRIPCIÓN DEL REQUERIMIENTO </t>
  </si>
  <si>
    <t>CANTIDAD</t>
  </si>
  <si>
    <t xml:space="preserve"> COTIZACIÓN 1  CGI COLOMBIA SAS VALOR UNITARIO SIN IVA</t>
  </si>
  <si>
    <t>COTIZACIÓN 2 PREVENTICA S.A.S.  VALOR UNITARIO SIN IVA</t>
  </si>
  <si>
    <t>COTIZACIÓN 3 THI PSICOLOGIA SAS VALOR UNITARIO SIN IVA</t>
  </si>
  <si>
    <t>Valor Total 
Promedio SIN IVA</t>
  </si>
  <si>
    <t>Valor Total 
Media Geometrica SIN IVA</t>
  </si>
  <si>
    <t>Valor Total 
MEDIANA SIN IVA</t>
  </si>
  <si>
    <t>Valor Total 
Media Armonica SIN IVA</t>
  </si>
  <si>
    <t>CONTRATAR LOS SERVICIOS DE IDENTIFICACIÓN DE LOS FACTORES DE RIESGO PSICOSOCIAL DE LA SECRETARÍA DISTRITAL DE MOVILIDAD.</t>
  </si>
  <si>
    <t>COTIZACIONES</t>
  </si>
  <si>
    <t>VALOR</t>
  </si>
  <si>
    <t>CGI COLOMBIA SAS</t>
  </si>
  <si>
    <t>PREVENTICA S.A.S.</t>
  </si>
  <si>
    <t xml:space="preserve"> THI PSICOLOGIA SAS </t>
  </si>
  <si>
    <t>DESCRIPCIÓN</t>
  </si>
  <si>
    <t>DISPONIBILIDAD PRESUPUESTAL</t>
  </si>
  <si>
    <r>
      <rPr>
        <rFont val="Arial Narrow"/>
        <color rgb="FF000000"/>
        <sz val="11.0"/>
      </rPr>
      <t xml:space="preserve"> RESULTADO MEDIA GEOMETRICA  </t>
    </r>
    <r>
      <rPr>
        <rFont val="Arial Narrow"/>
        <b/>
        <color rgb="FF000000"/>
        <sz val="11.0"/>
      </rPr>
      <t xml:space="preserve"> </t>
    </r>
  </si>
  <si>
    <t xml:space="preserve"> RESULTADO MEDIA ARMONICA </t>
  </si>
  <si>
    <t>RESULTADO PROMEDIO</t>
  </si>
  <si>
    <t>RESULTADO MEDIANA</t>
  </si>
  <si>
    <t xml:space="preserve"> RESULTADO ARMONICA (SELECCIONADO)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</si>
</sst>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[$$-240A]\ * #,##0.00_-;\-[$$-240A]\ * #,##0.00_-;_-[$$-240A]\ * &quot;-&quot;??_-;_-@"/>
    <numFmt numFmtId="165" formatCode="_-&quot;$&quot;\ * #,##0_-;\-&quot;$&quot;\ * #,##0_-;_-&quot;$&quot;\ * &quot;-&quot;_-;_-@"/>
  </numFmts>
  <fonts count="8">
    <font>
      <sz val="11.0"/>
      <color theme="1"/>
      <name val="Aptos Narrow"/>
      <scheme val="minor"/>
    </font>
    <font>
      <sz val="11.0"/>
      <color theme="1"/>
      <name val="Arial Narrow"/>
    </font>
    <font>
      <b/>
      <sz val="11.0"/>
      <color theme="1"/>
      <name val="Arial Narrow"/>
    </font>
    <font/>
    <font>
      <b/>
      <sz val="10.0"/>
      <color theme="1"/>
      <name val="Arial Narrow"/>
    </font>
    <font>
      <sz val="10.0"/>
      <color theme="1"/>
      <name val="Arial Narrow"/>
    </font>
    <font>
      <b/>
      <sz val="11.0"/>
      <color rgb="FF000000"/>
      <name val="Arial Narrow"/>
    </font>
    <font>
      <sz val="11.0"/>
      <color rgb="FF000000"/>
      <name val="Arial Narrow"/>
    </font>
  </fonts>
  <fills count="10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9F2D0"/>
        <bgColor rgb="FFD9F2D0"/>
      </patternFill>
    </fill>
    <fill>
      <patternFill patternType="solid">
        <fgColor rgb="FFFFE598"/>
        <bgColor rgb="FFFFE598"/>
      </patternFill>
    </fill>
    <fill>
      <patternFill patternType="solid">
        <fgColor rgb="FFC5E0B3"/>
        <bgColor rgb="FFC5E0B3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EEECE1"/>
        <bgColor rgb="FFEEECE1"/>
      </patternFill>
    </fill>
    <fill>
      <patternFill patternType="solid">
        <fgColor rgb="FFFFFF00"/>
        <bgColor rgb="FFFFFF00"/>
      </patternFill>
    </fill>
  </fills>
  <borders count="20">
    <border/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3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4" fontId="2" numFmtId="0" xfId="0" applyAlignment="1" applyBorder="1" applyFill="1" applyFont="1">
      <alignment horizontal="center" vertical="center"/>
    </xf>
    <xf borderId="6" fillId="5" fontId="2" numFmtId="0" xfId="0" applyAlignment="1" applyBorder="1" applyFill="1" applyFont="1">
      <alignment horizontal="center" vertical="center"/>
    </xf>
    <xf borderId="5" fillId="5" fontId="2" numFmtId="0" xfId="0" applyAlignment="1" applyBorder="1" applyFill="1" applyFont="1">
      <alignment horizontal="center" vertical="center"/>
    </xf>
    <xf borderId="5" fillId="3" fontId="4" numFmtId="0" xfId="0" applyAlignment="1" applyBorder="1" applyFill="1" applyFont="1">
      <alignment horizontal="center" shrinkToFit="0" vertical="center" wrapText="1"/>
    </xf>
    <xf borderId="7" fillId="4" fontId="2" numFmtId="0" xfId="0" applyAlignment="1" applyBorder="1" applyFill="1" applyFont="1">
      <alignment horizontal="center" shrinkToFit="0" vertical="center" wrapText="1"/>
    </xf>
    <xf borderId="7" fillId="5" fontId="2" numFmtId="0" xfId="0" applyAlignment="1" applyBorder="1" applyFill="1" applyFont="1">
      <alignment horizontal="center" shrinkToFit="0" vertical="center" wrapText="1"/>
    </xf>
    <xf borderId="8" fillId="4" fontId="2" numFmtId="0" xfId="0" applyAlignment="1" applyBorder="1" applyFill="1" applyFont="1">
      <alignment horizontal="center" shrinkToFit="0" vertical="center" wrapText="1"/>
    </xf>
    <xf borderId="5" fillId="6" fontId="5" numFmtId="0" xfId="0" applyAlignment="1" applyBorder="1" applyFill="1" applyFont="1">
      <alignment horizontal="center" shrinkToFit="0" vertical="center" wrapText="1"/>
    </xf>
    <xf borderId="5" fillId="0" fontId="1" numFmtId="164" xfId="0" applyAlignment="1" applyBorder="1" applyFont="1" applyNumberFormat="1">
      <alignment horizontal="center" shrinkToFit="0" vertical="center" wrapText="1"/>
    </xf>
    <xf borderId="5" fillId="2" fontId="1" numFmtId="165" xfId="0" applyAlignment="1" applyBorder="1" applyFill="1" applyFont="1" applyNumberFormat="1">
      <alignment horizontal="center" vertical="center"/>
    </xf>
    <xf borderId="9" fillId="7" fontId="2" numFmtId="0" xfId="0" applyAlignment="1" applyBorder="1" applyFill="1" applyFont="1">
      <alignment horizontal="center" shrinkToFit="0" vertical="center" wrapText="1"/>
    </xf>
    <xf borderId="10" fillId="0" fontId="3" numFmtId="0" xfId="0" applyBorder="1" applyFont="1"/>
    <xf borderId="11" fillId="0" fontId="3" numFmtId="0" xfId="0" applyBorder="1" applyFont="1"/>
    <xf borderId="12" fillId="7" fontId="2" numFmtId="0" xfId="0" applyAlignment="1" applyBorder="1" applyFill="1" applyFont="1">
      <alignment horizontal="center" shrinkToFit="0" vertical="center" wrapText="1"/>
    </xf>
    <xf borderId="9" fillId="0" fontId="2" numFmtId="0" xfId="0" applyAlignment="1" applyBorder="1" applyFont="1">
      <alignment horizontal="left" shrinkToFit="0" vertical="center" wrapText="1"/>
    </xf>
    <xf borderId="13" fillId="0" fontId="2" numFmtId="165" xfId="0" applyAlignment="1" applyBorder="1" applyFont="1" applyNumberFormat="1">
      <alignment horizontal="center" shrinkToFit="0" vertical="center" wrapText="1"/>
    </xf>
    <xf borderId="14" fillId="8" fontId="6" numFmtId="0" xfId="0" applyAlignment="1" applyBorder="1" applyFill="1" applyFont="1">
      <alignment horizontal="center" shrinkToFit="0" vertical="center" wrapText="1"/>
    </xf>
    <xf borderId="15" fillId="8" fontId="6" numFmtId="0" xfId="0" applyAlignment="1" applyBorder="1" applyFill="1" applyFont="1">
      <alignment horizontal="center" shrinkToFit="0" vertical="center" wrapText="1"/>
    </xf>
    <xf borderId="16" fillId="0" fontId="7" numFmtId="0" xfId="0" applyAlignment="1" applyBorder="1" applyFont="1">
      <alignment horizontal="left" shrinkToFit="0" vertical="center" wrapText="1"/>
    </xf>
    <xf borderId="17" fillId="0" fontId="7" numFmtId="0" xfId="0" applyAlignment="1" applyBorder="1" applyFont="1">
      <alignment horizontal="left" shrinkToFit="0" vertical="center" wrapText="1"/>
    </xf>
    <xf borderId="18" fillId="9" fontId="7" numFmtId="164" xfId="0" applyAlignment="1" applyBorder="1" applyFill="1" applyFont="1" applyNumberFormat="1">
      <alignment horizontal="right" shrinkToFit="0" vertical="center" wrapText="1"/>
    </xf>
    <xf borderId="17" fillId="0" fontId="7" numFmtId="164" xfId="0" applyAlignment="1" applyBorder="1" applyFont="1" applyNumberFormat="1">
      <alignment horizontal="right" shrinkToFit="0" vertical="center" wrapText="1"/>
    </xf>
    <xf borderId="19" fillId="3" fontId="6" numFmtId="0" xfId="0" applyAlignment="1" applyBorder="1" applyFill="1" applyFont="1">
      <alignment horizontal="left" shrinkToFit="0" vertical="center" wrapText="1"/>
    </xf>
    <xf borderId="18" fillId="3" fontId="6" numFmtId="0" xfId="0" applyAlignment="1" applyBorder="1" applyFill="1" applyFont="1">
      <alignment horizontal="left" shrinkToFit="0" vertical="center" wrapText="1"/>
    </xf>
    <xf borderId="18" fillId="3" fontId="6" numFmtId="164" xfId="0" applyAlignment="1" applyBorder="1" applyFill="1" applyFont="1" applyNumberFormat="1">
      <alignment horizontal="right" shrinkToFit="0" vertical="center" wrapText="1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13"/>
    <col customWidth="1" min="2" max="2" width="37.5"/>
    <col customWidth="1" min="3" max="3" width="18.63"/>
    <col customWidth="1" min="4" max="4" width="19.38"/>
    <col customWidth="1" min="5" max="5" width="14.38"/>
    <col customWidth="1" min="6" max="6" width="13.5"/>
    <col customWidth="1" min="7" max="7" width="4.75"/>
    <col customWidth="1" min="8" max="11" width="20.0"/>
    <col customWidth="1" min="12" max="26" width="11.5"/>
  </cols>
  <sheetData>
    <row r="1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56.25" customHeight="1">
      <c r="A3" s="2" t="s">
        <v>0</v>
      </c>
      <c r="B3" s="3"/>
      <c r="C3" s="3"/>
      <c r="D3" s="3"/>
      <c r="E3" s="3"/>
      <c r="F3" s="4"/>
      <c r="G3" s="1"/>
      <c r="H3" s="5" t="s">
        <v>1</v>
      </c>
      <c r="I3" s="6" t="s">
        <v>2</v>
      </c>
      <c r="J3" s="5" t="s">
        <v>3</v>
      </c>
      <c r="K3" s="7" t="s">
        <v>4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66.0" customHeight="1">
      <c r="A4" s="8" t="s">
        <v>5</v>
      </c>
      <c r="B4" s="8" t="s">
        <v>6</v>
      </c>
      <c r="C4" s="8" t="s">
        <v>7</v>
      </c>
      <c r="D4" s="8" t="s">
        <v>8</v>
      </c>
      <c r="E4" s="8" t="s">
        <v>9</v>
      </c>
      <c r="F4" s="8" t="s">
        <v>10</v>
      </c>
      <c r="G4" s="1"/>
      <c r="H4" s="9" t="s">
        <v>11</v>
      </c>
      <c r="I4" s="10" t="s">
        <v>12</v>
      </c>
      <c r="J4" s="11" t="s">
        <v>13</v>
      </c>
      <c r="K4" s="10" t="s">
        <v>14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81.75" customHeight="1">
      <c r="A5" s="12">
        <v>1.0</v>
      </c>
      <c r="B5" s="12" t="s">
        <v>15</v>
      </c>
      <c r="C5" s="12">
        <v>4279.0</v>
      </c>
      <c r="D5" s="13">
        <v>15180.0</v>
      </c>
      <c r="E5" s="13">
        <v>15190.0</v>
      </c>
      <c r="F5" s="13">
        <v>15000.0</v>
      </c>
      <c r="G5" s="1"/>
      <c r="H5" s="14">
        <f>ROUND(AVERAGE(D5:F5)*C5,0)</f>
        <v>64712743</v>
      </c>
      <c r="I5" s="14">
        <f>ROUND(GEOMEAN(D5:F5)*C5,0)</f>
        <v>64711662</v>
      </c>
      <c r="J5" s="14">
        <f>ROUND(MEDIAN(D5:F5)*C5,0)</f>
        <v>64955220</v>
      </c>
      <c r="K5" s="14">
        <f>ROUND(HARMEAN(D5:F5)*C5,0)</f>
        <v>64710578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3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3.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3.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3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7.0" customHeight="1">
      <c r="A12" s="1"/>
      <c r="B12" s="15" t="s">
        <v>16</v>
      </c>
      <c r="C12" s="16"/>
      <c r="D12" s="17"/>
      <c r="E12" s="18" t="s">
        <v>17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7.0" customHeight="1">
      <c r="A13" s="1"/>
      <c r="B13" s="19" t="s">
        <v>18</v>
      </c>
      <c r="C13" s="16"/>
      <c r="D13" s="17"/>
      <c r="E13" s="20">
        <v>6.495522E7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27.0" customHeight="1">
      <c r="A14" s="1"/>
      <c r="B14" s="19" t="s">
        <v>19</v>
      </c>
      <c r="C14" s="16"/>
      <c r="D14" s="17"/>
      <c r="E14" s="20">
        <v>6.499801E7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27.0" customHeight="1">
      <c r="A15" s="1"/>
      <c r="B15" s="19" t="s">
        <v>20</v>
      </c>
      <c r="C15" s="16"/>
      <c r="D15" s="17"/>
      <c r="E15" s="20">
        <v>6.4185E7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3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3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3.5" customHeight="1">
      <c r="A18" s="1"/>
      <c r="B18" s="21" t="s">
        <v>21</v>
      </c>
      <c r="C18" s="22"/>
      <c r="D18" s="22" t="s">
        <v>17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21.75" customHeight="1">
      <c r="A19" s="1"/>
      <c r="B19" s="23" t="s">
        <v>22</v>
      </c>
      <c r="C19" s="24"/>
      <c r="D19" s="25">
        <v>6.5E7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21.75" customHeight="1">
      <c r="A20" s="1"/>
      <c r="B20" s="23" t="s">
        <v>23</v>
      </c>
      <c r="C20" s="24"/>
      <c r="D20" s="26">
        <f>I5</f>
        <v>64711662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21.75" customHeight="1">
      <c r="A21" s="1"/>
      <c r="B21" s="23" t="s">
        <v>24</v>
      </c>
      <c r="C21" s="24"/>
      <c r="D21" s="26">
        <f>K5</f>
        <v>64710578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21.75" customHeight="1">
      <c r="A22" s="1"/>
      <c r="B22" s="23" t="s">
        <v>25</v>
      </c>
      <c r="C22" s="24"/>
      <c r="D22" s="26">
        <f>H5</f>
        <v>64712743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21.75" customHeight="1">
      <c r="A23" s="1"/>
      <c r="B23" s="23" t="s">
        <v>26</v>
      </c>
      <c r="C23" s="24"/>
      <c r="D23" s="26">
        <f>J5</f>
        <v>64955220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21.75" customHeight="1">
      <c r="A24" s="1"/>
      <c r="B24" s="27" t="s">
        <v>27</v>
      </c>
      <c r="C24" s="28"/>
      <c r="D24" s="29">
        <f>K5</f>
        <v>64710578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3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">
    <mergeCell ref="A3:F3"/>
    <mergeCell ref="B12:D12"/>
    <mergeCell ref="B13:D13"/>
    <mergeCell ref="B14:D14"/>
    <mergeCell ref="B15:D15"/>
  </mergeCells>
  <printOptions/>
  <pageMargins bottom="0.75" footer="0.0" header="0.0" left="0.7" right="0.7" top="0.75"/>
  <pageSetup orientation="landscape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2025-03-04T01:39:21Z</dcterms:created>
  <dc:creator>lida zamira leon leal</dc:creator>
</cp:coreProperties>
</file>