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2026\1. ANM\7. PLURALIDAD DE OFERENTES\2. SASI\3. SOC - INFRAESTRUCTURA TECN\DEFINITIVOS\Documentos definitivos a publicar\"/>
    </mc:Choice>
  </mc:AlternateContent>
  <bookViews>
    <workbookView xWindow="0" yWindow="0" windowWidth="19200" windowHeight="6930" tabRatio="500"/>
  </bookViews>
  <sheets>
    <sheet name="OFERTA ECONOMIC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N17" i="1" l="1"/>
  <c r="M17" i="1"/>
  <c r="M32" i="1"/>
  <c r="N32" i="1" s="1"/>
  <c r="M31" i="1"/>
  <c r="N31" i="1" s="1"/>
  <c r="N29" i="1"/>
  <c r="M29" i="1"/>
  <c r="M28" i="1"/>
  <c r="N28" i="1" s="1"/>
  <c r="M27" i="1"/>
  <c r="N27" i="1" s="1"/>
  <c r="M26" i="1"/>
  <c r="N26" i="1" s="1"/>
  <c r="N25" i="1"/>
  <c r="M25" i="1"/>
  <c r="M24" i="1"/>
  <c r="N24" i="1" s="1"/>
  <c r="M22" i="1"/>
  <c r="N22" i="1" s="1"/>
  <c r="M21" i="1"/>
  <c r="N21" i="1" s="1"/>
  <c r="N20" i="1"/>
  <c r="M20" i="1"/>
  <c r="M19" i="1"/>
  <c r="N19" i="1" s="1"/>
  <c r="M18" i="1"/>
  <c r="N18" i="1" s="1"/>
  <c r="N33" i="1" l="1"/>
</calcChain>
</file>

<file path=xl/sharedStrings.xml><?xml version="1.0" encoding="utf-8"?>
<sst xmlns="http://schemas.openxmlformats.org/spreadsheetml/2006/main" count="74" uniqueCount="48">
  <si>
    <t>FORMATO OFERTA ECONÓMICA COMPLEMENTARIA</t>
  </si>
  <si>
    <t>Objeto</t>
  </si>
  <si>
    <t>Contratar los servicios de Centro de Operaciones de Seguridad, administración, protección, pruebas y gestión de incidentes de seguridad relacionadas con la plataforma tecnológica que soportan las actividades misionales y de Fiscalización de la Agencia Nacional de Minería ANM (Línea PAA 130005426_613000126).</t>
  </si>
  <si>
    <t>NOTAS</t>
  </si>
  <si>
    <t>Ítem</t>
  </si>
  <si>
    <t>Especificaciones</t>
  </si>
  <si>
    <t>Especificación Técnica</t>
  </si>
  <si>
    <t>Unidad de medida</t>
  </si>
  <si>
    <t>Cantidad</t>
  </si>
  <si>
    <t>Mes</t>
  </si>
  <si>
    <t>Valor unitario techo antes de IVA</t>
  </si>
  <si>
    <t>Valor unitario techo IVA incluido</t>
  </si>
  <si>
    <t>Valor unitario ofertado antes de IVA</t>
  </si>
  <si>
    <t>Tarifa IVA (%)</t>
  </si>
  <si>
    <t>Valor unitario ofertado IVA incluido</t>
  </si>
  <si>
    <t xml:space="preserve">SubTotal IVA Incluido </t>
  </si>
  <si>
    <t>1. SERVICIOS EN CIBERSEGURIDAD</t>
  </si>
  <si>
    <t>Centro de Operaciones de Seguridad (SOC). Con Configuración del correlacionador de eventos SIEM </t>
  </si>
  <si>
    <t xml:space="preserve">Ver el Anexo 2 - Condiciones Técnicas Mínimas Requeridas </t>
  </si>
  <si>
    <t>Unidad</t>
  </si>
  <si>
    <t>Monitoreo de eventos en plataforma defender for office 365 y defender for end point.</t>
  </si>
  <si>
    <t xml:space="preserve">Administración Para la plataforma PAM - (Gestión de Usuarios Privilegiados) </t>
  </si>
  <si>
    <t>Pruebas de seguridad:</t>
  </si>
  <si>
    <t>1 PruebaVunerabilidades 100 IP</t>
  </si>
  <si>
    <t>1 Prueba ingeniería social – Ver detalle 7.5</t>
  </si>
  <si>
    <t>10 Pruebas de Pentest - EH para portales</t>
  </si>
  <si>
    <t>2. RENOVACION PRODUCTOS EN CIBERSEGURIDAD</t>
  </si>
  <si>
    <t>SOFTWARE COMO SERVICIO: correlacionador de eventos SIEM</t>
  </si>
  <si>
    <t>Renovación licenciamientos 5 equipos Fortinet : Ver literal 7.7</t>
  </si>
  <si>
    <t>- 2 NGFW Fortinet 1100E</t>
  </si>
  <si>
    <t>- 2 FortiWeb 1000E</t>
  </si>
  <si>
    <t>- 1 FortiAnalyzer 300G</t>
  </si>
  <si>
    <t>VPN/ZTNA 1700 End Points</t>
  </si>
  <si>
    <t>Gestion y remediación de vulnerabilidades.</t>
  </si>
  <si>
    <t xml:space="preserve">150 LICENCIAS Solución integral VICARIUS </t>
  </si>
  <si>
    <t>3. ADQUISICIÓN PRODUCTOS EN CIBERSEGURIDAD</t>
  </si>
  <si>
    <t xml:space="preserve"> FortiSIEM en VM para 50 dispositivos y 1000 EPS implementación y puesta en Marcha con soporte a 12 meses</t>
  </si>
  <si>
    <t xml:space="preserve">FortiPAM para 20 Usuarios administradores, SW inlcuye Advance Malware Protection, agente , implementación y puesta en Marcha y soporte por 12 meses </t>
  </si>
  <si>
    <t>Valor Total Ofertado IVA Incluido</t>
  </si>
  <si>
    <t xml:space="preserve">FIRMA DEL REPRESENTANTE LEGAL </t>
  </si>
  <si>
    <t>Nombre del representante legal</t>
  </si>
  <si>
    <t xml:space="preserve">No. de identificación </t>
  </si>
  <si>
    <t>Nombre del proponente</t>
  </si>
  <si>
    <t>Dirección</t>
  </si>
  <si>
    <t>Teléfono</t>
  </si>
  <si>
    <t>Correo Electrónico</t>
  </si>
  <si>
    <t>Fecha de diligenciamiento de la oferta</t>
  </si>
  <si>
    <t>1. El proponente deberá diligenciar en su totalidad el Anexo oferta económica complementaria, en la columna K "Valor unitario ofertado antes de IVA" (celdas resaltadas en azul)
2. Para proyectar su oferta, revisar las especificaciones técnicas definidas en el anexo de especificaciones y requerimientos técnicos minimos y demás condiciones establecidas en los documentos del proceso
3. El formato debe ser firmado por el representante legal, so pena de rechazo
4. La columna "L" - Tarifa IVA (%) tambien debe ser diligenciada por el proponente (celdas resaltadas en azul), indicando la tarifa de IVA aplicable a cada item (19% por defecto; 0% u otra tarifa diferencial cuando el bien o servicio se encuentre excluido o exento). El valor unitario ofertado IVA incluido se calcula automaticamente a partir de dicha tarifa.
5. NOTA  ACLARATORIA: El proponente debera tener en cuenta, para efectos de la estructuracion de su oferta, que los items 4, 6, 7, 8 y 9 corresponden a bienes y servicios de Unico Pago, esto es, que su valor total, resultante de aplicar la cantidad y, cuando corresponda, el numero de meses de licenciamiento establecido en la columna "Mes", sera cancelado por la Entidad en un solo desembolso, una vez sean recibidos a satisfaccion por la supervision del contrato, sin que haya lugar a facturacion ni pago fraccionado o periodico por dichos conceptos.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</si>
</sst>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64" formatCode="_(\$* #,##0_);_(\$* \(#,##0\);_(\$* \-_);_(@_)"/>
    <numFmt numFmtId="165" formatCode="_(* #,##0.00_);_(* \(#,##0.00\);_(* \-??_);_(@_)"/>
    <numFmt numFmtId="166" formatCode="_(* #,##0_);_(* \(#,##0\);_(* \-_);_(@_)"/>
    <numFmt numFmtId="167" formatCode="_-* #,##0.00&quot; Pts&quot;_-;\-* #,##0.00&quot; Pts&quot;_-;_-* \-??&quot; Pts&quot;_-;_-@_-"/>
    <numFmt numFmtId="168" formatCode="_(&quot;$ &quot;* #,##0.00_);_(&quot;$ &quot;* \(#,##0.00\);_(&quot;$ &quot;* \-??_);_(@_)"/>
    <numFmt numFmtId="169" formatCode="_(\$* #,##0.00_);_(\$* \(#,##0.00\);_(\$* \-??_);_(@_)"/>
    <numFmt numFmtId="170" formatCode="&quot;$ &quot;#,##0"/>
  </numFmts>
  <fonts count="14" x14ac:knownFonts="1">
    <font>
      <sz val="11"/>
      <color theme="1"/>
      <name val="Calibri"/>
      <family val="2"/>
      <charset val="1"/>
    </font>
    <font>
      <sz val="11"/>
      <color rgb="FF000000"/>
      <name val="Calibri"/>
      <family val="2"/>
      <charset val="1"/>
    </font>
    <font>
      <sz val="10"/>
      <name val="Arial"/>
      <family val="2"/>
      <charset val="1"/>
    </font>
    <font>
      <sz val="12"/>
      <color theme="1"/>
      <name val="Calibri"/>
      <family val="2"/>
      <charset val="1"/>
    </font>
    <font>
      <sz val="10"/>
      <color rgb="FF000000"/>
      <name val="Arial"/>
      <family val="2"/>
      <charset val="1"/>
    </font>
    <font>
      <b/>
      <sz val="11"/>
      <color theme="1"/>
      <name val="Calibri"/>
      <family val="2"/>
      <charset val="1"/>
    </font>
    <font>
      <b/>
      <sz val="11"/>
      <color rgb="FF000000"/>
      <name val="Arial Narrow"/>
      <family val="2"/>
      <charset val="1"/>
    </font>
    <font>
      <sz val="11"/>
      <name val="Arial Narrow"/>
      <family val="2"/>
      <charset val="1"/>
    </font>
    <font>
      <b/>
      <sz val="11"/>
      <name val="Arial Narrow"/>
      <family val="2"/>
      <charset val="1"/>
    </font>
    <font>
      <sz val="11"/>
      <color rgb="FF000000"/>
      <name val="Arial Narrow"/>
      <family val="2"/>
      <charset val="1"/>
    </font>
    <font>
      <b/>
      <sz val="9"/>
      <name val="Arial"/>
      <family val="2"/>
      <charset val="1"/>
    </font>
    <font>
      <sz val="9"/>
      <name val="Arial"/>
      <family val="2"/>
      <charset val="1"/>
    </font>
    <font>
      <sz val="8"/>
      <color theme="1"/>
      <name val="Calibri"/>
      <family val="2"/>
      <charset val="1"/>
    </font>
    <font>
      <sz val="11"/>
      <color theme="1"/>
      <name val="Calibri"/>
      <family val="2"/>
      <charset val="1"/>
    </font>
  </fonts>
  <fills count="6">
    <fill>
      <patternFill patternType="none"/>
    </fill>
    <fill>
      <patternFill patternType="gray125"/>
    </fill>
    <fill>
      <patternFill patternType="solid">
        <fgColor rgb="FFFFFFFF"/>
        <bgColor rgb="FFF2F2F2"/>
      </patternFill>
    </fill>
    <fill>
      <patternFill patternType="solid">
        <fgColor rgb="FFEEEEEE"/>
        <bgColor rgb="FFF2F2F2"/>
      </patternFill>
    </fill>
    <fill>
      <patternFill patternType="solid">
        <fgColor theme="0" tint="-4.9989318521683403E-2"/>
        <bgColor rgb="FFEEEEEE"/>
      </patternFill>
    </fill>
    <fill>
      <patternFill patternType="solid">
        <fgColor theme="4" tint="0.79989013336588644"/>
        <bgColor rgb="FFEEEEEE"/>
      </patternFill>
    </fill>
  </fills>
  <borders count="14">
    <border>
      <left/>
      <right/>
      <top/>
      <bottom/>
      <diagonal/>
    </border>
    <border>
      <left style="thin">
        <color auto="1"/>
      </left>
      <right style="thin">
        <color auto="1"/>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bottom style="thin">
        <color theme="0"/>
      </bottom>
      <diagonal/>
    </border>
    <border>
      <left style="thin">
        <color theme="0"/>
      </left>
      <right style="thin">
        <color theme="0"/>
      </right>
      <top/>
      <bottom/>
      <diagonal/>
    </border>
    <border>
      <left/>
      <right/>
      <top/>
      <bottom style="thin">
        <color theme="0"/>
      </bottom>
      <diagonal/>
    </border>
    <border>
      <left/>
      <right/>
      <top style="thin">
        <color theme="0"/>
      </top>
      <bottom style="thin">
        <color theme="0"/>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theme="0"/>
      </right>
      <top/>
      <bottom style="thin">
        <color theme="0"/>
      </bottom>
      <diagonal/>
    </border>
  </borders>
  <cellStyleXfs count="32">
    <xf numFmtId="0" fontId="0" fillId="0" borderId="0"/>
    <xf numFmtId="169" fontId="13" fillId="0" borderId="0"/>
    <xf numFmtId="164" fontId="13" fillId="0" borderId="0"/>
    <xf numFmtId="164" fontId="13" fillId="0" borderId="0"/>
    <xf numFmtId="165" fontId="13" fillId="0" borderId="0"/>
    <xf numFmtId="165" fontId="13" fillId="0" borderId="0"/>
    <xf numFmtId="165" fontId="13" fillId="0" borderId="0"/>
    <xf numFmtId="165" fontId="13" fillId="0" borderId="0"/>
    <xf numFmtId="165" fontId="13" fillId="0" borderId="0"/>
    <xf numFmtId="165" fontId="13" fillId="0" borderId="0"/>
    <xf numFmtId="165" fontId="13" fillId="0" borderId="0"/>
    <xf numFmtId="165" fontId="13" fillId="0" borderId="0"/>
    <xf numFmtId="165" fontId="13" fillId="0" borderId="0"/>
    <xf numFmtId="165" fontId="13" fillId="0" borderId="0"/>
    <xf numFmtId="165" fontId="1" fillId="0" borderId="0"/>
    <xf numFmtId="165" fontId="1" fillId="0" borderId="0"/>
    <xf numFmtId="166" fontId="13" fillId="0" borderId="0"/>
    <xf numFmtId="166" fontId="13" fillId="0" borderId="0"/>
    <xf numFmtId="167" fontId="2" fillId="0" borderId="0"/>
    <xf numFmtId="168" fontId="13" fillId="0" borderId="0"/>
    <xf numFmtId="169" fontId="3" fillId="0" borderId="0"/>
    <xf numFmtId="168" fontId="13" fillId="0" borderId="0"/>
    <xf numFmtId="169" fontId="3" fillId="0" borderId="0"/>
    <xf numFmtId="168" fontId="13" fillId="0" borderId="0"/>
    <xf numFmtId="169" fontId="13" fillId="0" borderId="0"/>
    <xf numFmtId="169" fontId="13" fillId="0" borderId="0"/>
    <xf numFmtId="0" fontId="3" fillId="0" borderId="0"/>
    <xf numFmtId="0" fontId="2" fillId="0" borderId="0"/>
    <xf numFmtId="0" fontId="13" fillId="0" borderId="0"/>
    <xf numFmtId="9" fontId="3" fillId="0" borderId="0"/>
    <xf numFmtId="0" fontId="4" fillId="2" borderId="1">
      <alignment horizontal="left"/>
    </xf>
    <xf numFmtId="0" fontId="4" fillId="3" borderId="1">
      <alignment horizontal="left"/>
    </xf>
  </cellStyleXfs>
  <cellXfs count="56">
    <xf numFmtId="0" fontId="0" fillId="0" borderId="0" xfId="0"/>
    <xf numFmtId="170" fontId="8" fillId="4" borderId="1" xfId="0" applyNumberFormat="1" applyFont="1" applyFill="1" applyBorder="1" applyAlignment="1">
      <alignment horizontal="center" vertical="center" wrapText="1"/>
    </xf>
    <xf numFmtId="3" fontId="9" fillId="0" borderId="1" xfId="0" applyNumberFormat="1" applyFont="1" applyBorder="1" applyAlignment="1">
      <alignment horizontal="center" vertical="center" wrapText="1"/>
    </xf>
    <xf numFmtId="3" fontId="6" fillId="2" borderId="1" xfId="0" applyNumberFormat="1" applyFont="1" applyFill="1" applyBorder="1" applyAlignment="1">
      <alignment horizontal="center" vertical="center" wrapText="1"/>
    </xf>
    <xf numFmtId="3" fontId="9" fillId="2" borderId="1" xfId="0" applyNumberFormat="1" applyFont="1" applyFill="1" applyBorder="1" applyAlignment="1">
      <alignment horizontal="center" vertical="center" wrapText="1"/>
    </xf>
    <xf numFmtId="0" fontId="8" fillId="4" borderId="1" xfId="0" applyFont="1" applyFill="1" applyBorder="1" applyAlignment="1">
      <alignment horizontal="center" vertical="center" wrapText="1"/>
    </xf>
    <xf numFmtId="0" fontId="0" fillId="0" borderId="2" xfId="0" applyBorder="1"/>
    <xf numFmtId="170" fontId="0" fillId="0" borderId="2" xfId="0" applyNumberFormat="1" applyBorder="1"/>
    <xf numFmtId="0" fontId="0" fillId="0" borderId="3" xfId="0" applyBorder="1"/>
    <xf numFmtId="170" fontId="0" fillId="0" borderId="3" xfId="0" applyNumberFormat="1" applyBorder="1"/>
    <xf numFmtId="0" fontId="0" fillId="0" borderId="4" xfId="0" applyBorder="1"/>
    <xf numFmtId="0" fontId="0" fillId="0" borderId="5" xfId="0" applyBorder="1"/>
    <xf numFmtId="0" fontId="0" fillId="0" borderId="6" xfId="0" applyBorder="1"/>
    <xf numFmtId="170" fontId="0" fillId="0" borderId="6" xfId="0" applyNumberFormat="1" applyBorder="1"/>
    <xf numFmtId="0" fontId="0" fillId="0" borderId="7" xfId="0" applyBorder="1"/>
    <xf numFmtId="170" fontId="0" fillId="0" borderId="7" xfId="0" applyNumberFormat="1" applyBorder="1"/>
    <xf numFmtId="0" fontId="6" fillId="4" borderId="0" xfId="0" applyFont="1" applyFill="1" applyAlignment="1">
      <alignment horizontal="center" vertical="center" wrapText="1"/>
    </xf>
    <xf numFmtId="0" fontId="7" fillId="0" borderId="0" xfId="0" applyFont="1" applyAlignment="1">
      <alignment horizontal="left" vertical="center" wrapText="1"/>
    </xf>
    <xf numFmtId="170" fontId="7" fillId="0" borderId="0" xfId="0" applyNumberFormat="1" applyFont="1" applyAlignment="1">
      <alignment horizontal="left" vertical="center" wrapText="1"/>
    </xf>
    <xf numFmtId="0" fontId="0" fillId="0" borderId="8" xfId="0" applyBorder="1"/>
    <xf numFmtId="0" fontId="0" fillId="0" borderId="9" xfId="0" applyBorder="1"/>
    <xf numFmtId="0" fontId="8" fillId="4" borderId="11" xfId="0" applyFont="1" applyFill="1" applyBorder="1" applyAlignment="1">
      <alignment horizontal="center" vertical="center" wrapText="1"/>
    </xf>
    <xf numFmtId="170" fontId="8" fillId="4" borderId="11" xfId="0" applyNumberFormat="1" applyFont="1" applyFill="1" applyBorder="1" applyAlignment="1">
      <alignment horizontal="center" vertical="center" wrapText="1"/>
    </xf>
    <xf numFmtId="0" fontId="8" fillId="4" borderId="11" xfId="0" applyFont="1" applyFill="1" applyBorder="1" applyAlignment="1">
      <alignment vertical="center" wrapText="1"/>
    </xf>
    <xf numFmtId="0" fontId="8" fillId="4" borderId="12" xfId="0" applyFont="1" applyFill="1" applyBorder="1" applyAlignment="1">
      <alignment vertical="center" wrapText="1"/>
    </xf>
    <xf numFmtId="170" fontId="9" fillId="2" borderId="1" xfId="0" applyNumberFormat="1" applyFont="1" applyFill="1" applyBorder="1" applyAlignment="1">
      <alignment horizontal="center" vertical="center" wrapText="1"/>
    </xf>
    <xf numFmtId="170" fontId="9" fillId="5" borderId="1" xfId="0" applyNumberFormat="1" applyFont="1" applyFill="1" applyBorder="1" applyAlignment="1">
      <alignment horizontal="center" vertical="center" wrapText="1"/>
    </xf>
    <xf numFmtId="9" fontId="9" fillId="5" borderId="1" xfId="1" applyNumberFormat="1" applyFont="1" applyFill="1" applyBorder="1" applyAlignment="1">
      <alignment horizontal="center" vertical="center" wrapText="1"/>
    </xf>
    <xf numFmtId="3" fontId="9" fillId="2" borderId="1" xfId="0" applyNumberFormat="1" applyFont="1" applyFill="1" applyBorder="1" applyAlignment="1">
      <alignment vertical="center" wrapText="1"/>
    </xf>
    <xf numFmtId="170" fontId="8" fillId="2" borderId="12" xfId="0" applyNumberFormat="1" applyFont="1" applyFill="1" applyBorder="1" applyAlignment="1">
      <alignment horizontal="center" vertical="center" wrapText="1"/>
    </xf>
    <xf numFmtId="170" fontId="8" fillId="2" borderId="1" xfId="0" applyNumberFormat="1" applyFont="1" applyFill="1" applyBorder="1" applyAlignment="1">
      <alignment vertical="center" wrapText="1"/>
    </xf>
    <xf numFmtId="170" fontId="8" fillId="2" borderId="11" xfId="0" applyNumberFormat="1" applyFont="1" applyFill="1" applyBorder="1" applyAlignment="1">
      <alignment horizontal="center" vertical="center" wrapText="1"/>
    </xf>
    <xf numFmtId="170" fontId="8" fillId="2" borderId="11" xfId="0" applyNumberFormat="1" applyFont="1" applyFill="1" applyBorder="1" applyAlignment="1">
      <alignment vertical="center" wrapText="1"/>
    </xf>
    <xf numFmtId="3" fontId="6" fillId="0" borderId="1" xfId="0" applyNumberFormat="1" applyFont="1" applyBorder="1" applyAlignment="1">
      <alignment horizontal="center" vertical="center" wrapText="1"/>
    </xf>
    <xf numFmtId="170" fontId="9" fillId="0" borderId="1" xfId="0" applyNumberFormat="1" applyFont="1" applyBorder="1" applyAlignment="1">
      <alignment horizontal="center" vertical="center" wrapText="1"/>
    </xf>
    <xf numFmtId="0" fontId="6" fillId="0" borderId="6" xfId="0" applyFont="1" applyBorder="1" applyAlignment="1">
      <alignment horizontal="center" vertical="center" wrapText="1"/>
    </xf>
    <xf numFmtId="0" fontId="9" fillId="0" borderId="6" xfId="0" applyFont="1" applyBorder="1" applyAlignment="1">
      <alignment horizontal="center" vertical="center" wrapText="1"/>
    </xf>
    <xf numFmtId="170" fontId="9" fillId="0" borderId="13" xfId="0" applyNumberFormat="1" applyFont="1" applyBorder="1" applyAlignment="1">
      <alignment horizontal="center" vertical="center" wrapText="1"/>
    </xf>
    <xf numFmtId="170" fontId="6" fillId="0" borderId="1" xfId="0" applyNumberFormat="1" applyFont="1" applyBorder="1" applyAlignment="1">
      <alignment horizontal="center" vertical="center" wrapText="1"/>
    </xf>
    <xf numFmtId="0" fontId="9" fillId="0" borderId="13" xfId="0" applyFont="1" applyBorder="1" applyAlignment="1">
      <alignment horizontal="center" vertical="center" wrapText="1"/>
    </xf>
    <xf numFmtId="0" fontId="10" fillId="2" borderId="2" xfId="0" applyFont="1" applyFill="1" applyBorder="1" applyAlignment="1" applyProtection="1">
      <alignment vertical="center"/>
      <protection locked="0"/>
    </xf>
    <xf numFmtId="0" fontId="11" fillId="2" borderId="2" xfId="0" applyFont="1" applyFill="1" applyBorder="1" applyAlignment="1" applyProtection="1">
      <alignment vertical="center"/>
      <protection locked="0"/>
    </xf>
    <xf numFmtId="0" fontId="11" fillId="0" borderId="2" xfId="0" applyFont="1" applyBorder="1" applyProtection="1">
      <protection locked="0"/>
    </xf>
    <xf numFmtId="3" fontId="8" fillId="2" borderId="10" xfId="0" applyNumberFormat="1" applyFont="1" applyFill="1" applyBorder="1" applyAlignment="1">
      <alignment horizontal="center" vertical="center" wrapText="1"/>
    </xf>
    <xf numFmtId="3" fontId="9" fillId="2" borderId="1" xfId="0" applyNumberFormat="1" applyFont="1" applyFill="1" applyBorder="1" applyAlignment="1">
      <alignment horizontal="center" vertical="center" wrapText="1"/>
    </xf>
    <xf numFmtId="3" fontId="9" fillId="0" borderId="1" xfId="0" applyNumberFormat="1" applyFont="1" applyBorder="1" applyAlignment="1">
      <alignment horizontal="center" vertical="center" wrapText="1"/>
    </xf>
    <xf numFmtId="170" fontId="8" fillId="4" borderId="1" xfId="0" applyNumberFormat="1" applyFont="1" applyFill="1" applyBorder="1" applyAlignment="1">
      <alignment horizontal="center" vertical="center" wrapText="1"/>
    </xf>
    <xf numFmtId="0" fontId="12" fillId="2" borderId="2" xfId="0" applyFont="1" applyFill="1" applyBorder="1" applyAlignment="1">
      <alignment horizontal="center" vertical="center" wrapText="1"/>
    </xf>
    <xf numFmtId="3" fontId="6" fillId="2" borderId="1" xfId="0" applyNumberFormat="1" applyFont="1" applyFill="1" applyBorder="1" applyAlignment="1">
      <alignment horizontal="center" vertical="center" wrapText="1"/>
    </xf>
    <xf numFmtId="3" fontId="8" fillId="2" borderId="1" xfId="0" applyNumberFormat="1" applyFont="1" applyFill="1" applyBorder="1" applyAlignment="1">
      <alignment horizontal="center" vertical="center" wrapText="1"/>
    </xf>
    <xf numFmtId="0" fontId="8" fillId="4" borderId="1" xfId="0" applyFont="1" applyFill="1" applyBorder="1" applyAlignment="1">
      <alignment horizontal="center" vertical="center" wrapText="1"/>
    </xf>
    <xf numFmtId="0" fontId="8" fillId="4" borderId="10" xfId="0" applyFont="1" applyFill="1" applyBorder="1" applyAlignment="1">
      <alignment horizontal="center" vertical="center" wrapText="1"/>
    </xf>
    <xf numFmtId="0" fontId="5" fillId="0" borderId="1" xfId="0" applyFont="1" applyBorder="1" applyAlignment="1">
      <alignment horizontal="center" vertical="center"/>
    </xf>
    <xf numFmtId="0" fontId="6" fillId="4"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left" vertical="center" wrapText="1"/>
    </xf>
  </cellXfs>
  <cellStyles count="32">
    <cellStyle name="Currency [0]" xfId="2"/>
    <cellStyle name="Currency [0] 2" xfId="3"/>
    <cellStyle name="Millares [0] 2" xfId="16"/>
    <cellStyle name="Millares [0] 2 2" xfId="17"/>
    <cellStyle name="Millares 2" xfId="4"/>
    <cellStyle name="Millares 2 2" xfId="5"/>
    <cellStyle name="Millares 2 2 2" xfId="6"/>
    <cellStyle name="Millares 2 3" xfId="7"/>
    <cellStyle name="Millares 3" xfId="8"/>
    <cellStyle name="Millares 3 2" xfId="9"/>
    <cellStyle name="Millares 3 2 2" xfId="10"/>
    <cellStyle name="Millares 3 3" xfId="11"/>
    <cellStyle name="Millares 4" xfId="12"/>
    <cellStyle name="Millares 4 2" xfId="13"/>
    <cellStyle name="Millares 41" xfId="14"/>
    <cellStyle name="Millares 41 2" xfId="15"/>
    <cellStyle name="Moneda" xfId="1" builtinId="4"/>
    <cellStyle name="Moneda 2" xfId="18"/>
    <cellStyle name="Moneda 2 2" xfId="19"/>
    <cellStyle name="Moneda 3" xfId="20"/>
    <cellStyle name="Moneda 3 2" xfId="21"/>
    <cellStyle name="Moneda 3 3" xfId="22"/>
    <cellStyle name="Moneda 4" xfId="23"/>
    <cellStyle name="Moneda 5" xfId="24"/>
    <cellStyle name="Moneda 5 2" xfId="25"/>
    <cellStyle name="Normal" xfId="0" builtinId="0"/>
    <cellStyle name="Normal 2" xfId="26"/>
    <cellStyle name="Normal 2 2" xfId="27"/>
    <cellStyle name="Normal 3" xfId="28"/>
    <cellStyle name="Porcentaje 2" xfId="29"/>
    <cellStyle name="xls-style-2" xfId="30"/>
    <cellStyle name="xls-style-3" xfId="31"/>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EEEEEE"/>
      <rgbColor rgb="FF660066"/>
      <rgbColor rgb="FFFF8080"/>
      <rgbColor rgb="FF0066CC"/>
      <rgbColor rgb="FFDAE3F3"/>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277920</xdr:colOff>
      <xdr:row>1</xdr:row>
      <xdr:rowOff>45000</xdr:rowOff>
    </xdr:from>
    <xdr:to>
      <xdr:col>3</xdr:col>
      <xdr:colOff>83820</xdr:colOff>
      <xdr:row>4</xdr:row>
      <xdr:rowOff>107640</xdr:rowOff>
    </xdr:to>
    <xdr:pic>
      <xdr:nvPicPr>
        <xdr:cNvPr id="2" name="Imagen 3" descr="Patrón de fondo&#10;&#10;Descripción generada automáticamente con confianza media">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434160" y="226080"/>
          <a:ext cx="1265040" cy="605520"/>
        </a:xfrm>
        <a:prstGeom prst="rect">
          <a:avLst/>
        </a:prstGeom>
        <a:ln w="0">
          <a:noFill/>
        </a:ln>
      </xdr:spPr>
    </xdr:pic>
    <xdr:clientData/>
  </xdr:twoCellAnchor>
</xdr:wsDr>
</file>

<file path=xl/theme/theme1.xml><?xml version="1.0" encoding="utf-8"?>
<a:theme xmlns:a="http://schemas.openxmlformats.org/drawingml/2006/main" name="Office 2013 - Tema de 2022">
  <a:themeElements>
    <a:clrScheme name="Office 2013 - 2022">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majorFont>
      <a:minorFont>
        <a:latin typeface="Calibri" panose="020F050202020403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2"/>
  <sheetViews>
    <sheetView tabSelected="1" zoomScale="85" zoomScaleNormal="85" workbookViewId="0">
      <selection activeCell="K17" sqref="K17"/>
    </sheetView>
  </sheetViews>
  <sheetFormatPr baseColWidth="10" defaultColWidth="11.54296875" defaultRowHeight="14.5" x14ac:dyDescent="0.35"/>
  <cols>
    <col min="1" max="1" width="2.1796875" style="6" customWidth="1"/>
    <col min="2" max="2" width="7.54296875" style="6" customWidth="1"/>
    <col min="3" max="3" width="13.26953125" style="6" customWidth="1"/>
    <col min="4" max="4" width="25.26953125" style="6" customWidth="1"/>
    <col min="5" max="5" width="26.1796875" style="6" customWidth="1"/>
    <col min="6" max="6" width="11.453125" style="6" customWidth="1"/>
    <col min="7" max="7" width="10.453125" style="6" customWidth="1"/>
    <col min="8" max="8" width="8.7265625" style="6" customWidth="1"/>
    <col min="9" max="9" width="15.54296875" style="6" customWidth="1"/>
    <col min="10" max="10" width="14.81640625" style="7" customWidth="1"/>
    <col min="11" max="11" width="18.1796875" style="6" customWidth="1"/>
    <col min="12" max="12" width="13.54296875" style="6" customWidth="1"/>
    <col min="13" max="13" width="15.1796875" style="6" customWidth="1"/>
    <col min="14" max="14" width="16.1796875" style="6" customWidth="1"/>
    <col min="15" max="16384" width="11.54296875" style="6"/>
  </cols>
  <sheetData>
    <row r="1" spans="1:15" x14ac:dyDescent="0.35">
      <c r="B1" s="8"/>
      <c r="C1" s="8"/>
      <c r="D1" s="8"/>
      <c r="E1" s="8"/>
      <c r="F1" s="8"/>
      <c r="G1" s="8"/>
      <c r="H1" s="8"/>
      <c r="I1" s="8"/>
      <c r="J1" s="9"/>
      <c r="K1" s="8"/>
      <c r="L1" s="8"/>
      <c r="M1" s="8"/>
      <c r="N1" s="8"/>
    </row>
    <row r="2" spans="1:15" x14ac:dyDescent="0.35">
      <c r="A2" s="10"/>
      <c r="B2" s="52" t="s">
        <v>0</v>
      </c>
      <c r="C2" s="52"/>
      <c r="D2" s="52"/>
      <c r="E2" s="52"/>
      <c r="F2" s="52"/>
      <c r="G2" s="52"/>
      <c r="H2" s="52"/>
      <c r="I2" s="52"/>
      <c r="J2" s="52"/>
      <c r="K2" s="52"/>
      <c r="L2" s="52"/>
      <c r="M2" s="52"/>
      <c r="N2" s="52"/>
      <c r="O2" s="11"/>
    </row>
    <row r="3" spans="1:15" x14ac:dyDescent="0.35">
      <c r="A3" s="10"/>
      <c r="B3" s="52"/>
      <c r="C3" s="52"/>
      <c r="D3" s="52"/>
      <c r="E3" s="52"/>
      <c r="F3" s="52"/>
      <c r="G3" s="52"/>
      <c r="H3" s="52"/>
      <c r="I3" s="52"/>
      <c r="J3" s="52"/>
      <c r="K3" s="52"/>
      <c r="L3" s="52"/>
      <c r="M3" s="52"/>
      <c r="N3" s="52"/>
      <c r="O3" s="11"/>
    </row>
    <row r="4" spans="1:15" x14ac:dyDescent="0.35">
      <c r="A4" s="10"/>
      <c r="B4" s="52"/>
      <c r="C4" s="52"/>
      <c r="D4" s="52"/>
      <c r="E4" s="52"/>
      <c r="F4" s="52"/>
      <c r="G4" s="52"/>
      <c r="H4" s="52"/>
      <c r="I4" s="52"/>
      <c r="J4" s="52"/>
      <c r="K4" s="52"/>
      <c r="L4" s="52"/>
      <c r="M4" s="52"/>
      <c r="N4" s="52"/>
      <c r="O4" s="11"/>
    </row>
    <row r="5" spans="1:15" x14ac:dyDescent="0.35">
      <c r="A5" s="10"/>
      <c r="B5" s="52"/>
      <c r="C5" s="52"/>
      <c r="D5" s="52"/>
      <c r="E5" s="52"/>
      <c r="F5" s="52"/>
      <c r="G5" s="52"/>
      <c r="H5" s="52"/>
      <c r="I5" s="52"/>
      <c r="J5" s="52"/>
      <c r="K5" s="52"/>
      <c r="L5" s="52"/>
      <c r="M5" s="52"/>
      <c r="N5" s="52"/>
      <c r="O5" s="11"/>
    </row>
    <row r="6" spans="1:15" x14ac:dyDescent="0.35">
      <c r="B6" s="12"/>
      <c r="C6" s="12"/>
      <c r="D6" s="12"/>
      <c r="E6" s="12"/>
      <c r="F6" s="12"/>
      <c r="G6" s="12"/>
      <c r="H6" s="12"/>
      <c r="I6" s="12"/>
      <c r="J6" s="13"/>
      <c r="K6" s="12"/>
      <c r="L6" s="12"/>
      <c r="M6" s="12"/>
      <c r="N6" s="12"/>
    </row>
    <row r="7" spans="1:15" x14ac:dyDescent="0.35">
      <c r="B7" s="8"/>
      <c r="C7" s="8"/>
      <c r="D7" s="8"/>
      <c r="E7" s="8"/>
      <c r="F7" s="8"/>
      <c r="G7" s="8"/>
      <c r="H7" s="8"/>
      <c r="I7" s="8"/>
      <c r="J7" s="9"/>
      <c r="K7" s="8"/>
      <c r="L7" s="8"/>
      <c r="M7" s="8"/>
      <c r="N7" s="8"/>
    </row>
    <row r="8" spans="1:15" ht="16.5" customHeight="1" x14ac:dyDescent="0.35">
      <c r="A8" s="10"/>
      <c r="B8" s="53" t="s">
        <v>1</v>
      </c>
      <c r="C8" s="54" t="s">
        <v>2</v>
      </c>
      <c r="D8" s="54"/>
      <c r="E8" s="54"/>
      <c r="F8" s="54"/>
      <c r="G8" s="54"/>
      <c r="H8" s="54"/>
      <c r="I8" s="54"/>
      <c r="J8" s="54"/>
      <c r="K8" s="54"/>
      <c r="L8" s="54"/>
      <c r="M8" s="54"/>
      <c r="N8" s="54"/>
      <c r="O8" s="11"/>
    </row>
    <row r="9" spans="1:15" ht="15" customHeight="1" x14ac:dyDescent="0.35">
      <c r="A9" s="10"/>
      <c r="B9" s="53"/>
      <c r="C9" s="54"/>
      <c r="D9" s="54"/>
      <c r="E9" s="54"/>
      <c r="F9" s="54"/>
      <c r="G9" s="54"/>
      <c r="H9" s="54"/>
      <c r="I9" s="54"/>
      <c r="J9" s="54"/>
      <c r="K9" s="54"/>
      <c r="L9" s="54"/>
      <c r="M9" s="54"/>
      <c r="N9" s="54"/>
      <c r="O9" s="11"/>
    </row>
    <row r="10" spans="1:15" ht="15" customHeight="1" x14ac:dyDescent="0.35">
      <c r="B10" s="14"/>
      <c r="C10" s="14"/>
      <c r="D10" s="14"/>
      <c r="E10" s="14"/>
      <c r="F10" s="14"/>
      <c r="G10" s="14"/>
      <c r="H10" s="14"/>
      <c r="I10" s="14"/>
      <c r="J10" s="15"/>
      <c r="K10" s="14"/>
      <c r="L10" s="14"/>
      <c r="M10" s="14"/>
      <c r="N10" s="14"/>
    </row>
    <row r="11" spans="1:15" ht="22.5" customHeight="1" x14ac:dyDescent="0.35">
      <c r="B11" s="53" t="s">
        <v>3</v>
      </c>
      <c r="C11" s="55" t="s">
        <v>47</v>
      </c>
      <c r="D11" s="55"/>
      <c r="E11" s="55"/>
      <c r="F11" s="55"/>
      <c r="G11" s="55"/>
      <c r="H11" s="55"/>
      <c r="I11" s="55"/>
      <c r="J11" s="55"/>
      <c r="K11" s="55"/>
      <c r="L11" s="55"/>
      <c r="M11" s="55"/>
      <c r="N11" s="55"/>
      <c r="O11" s="11"/>
    </row>
    <row r="12" spans="1:15" ht="134.25" customHeight="1" x14ac:dyDescent="0.35">
      <c r="B12" s="53"/>
      <c r="C12" s="55"/>
      <c r="D12" s="55"/>
      <c r="E12" s="55"/>
      <c r="F12" s="55"/>
      <c r="G12" s="55"/>
      <c r="H12" s="55"/>
      <c r="I12" s="55"/>
      <c r="J12" s="55"/>
      <c r="K12" s="55"/>
      <c r="L12" s="55"/>
      <c r="M12" s="55"/>
      <c r="N12" s="55"/>
      <c r="O12" s="11"/>
    </row>
    <row r="13" spans="1:15" ht="15.75" customHeight="1" x14ac:dyDescent="0.35">
      <c r="A13" s="10"/>
      <c r="B13" s="16"/>
      <c r="C13" s="17"/>
      <c r="D13" s="17"/>
      <c r="E13" s="17"/>
      <c r="F13" s="17"/>
      <c r="G13" s="17"/>
      <c r="H13" s="17"/>
      <c r="I13" s="17"/>
      <c r="J13" s="18"/>
      <c r="K13" s="17"/>
      <c r="L13" s="19"/>
      <c r="M13" s="12"/>
      <c r="N13" s="12"/>
    </row>
    <row r="14" spans="1:15" ht="21" customHeight="1" x14ac:dyDescent="0.35">
      <c r="A14" s="10"/>
      <c r="B14" s="16"/>
      <c r="C14" s="17"/>
      <c r="D14" s="17"/>
      <c r="E14" s="17"/>
      <c r="F14" s="17"/>
      <c r="G14" s="17"/>
      <c r="H14" s="17"/>
      <c r="I14" s="17"/>
      <c r="J14" s="18"/>
      <c r="K14" s="17"/>
      <c r="L14" s="20"/>
    </row>
    <row r="15" spans="1:15" ht="41.25" customHeight="1" x14ac:dyDescent="0.35">
      <c r="A15" s="10"/>
      <c r="B15" s="5" t="s">
        <v>4</v>
      </c>
      <c r="C15" s="50" t="s">
        <v>5</v>
      </c>
      <c r="D15" s="50"/>
      <c r="E15" s="5" t="s">
        <v>6</v>
      </c>
      <c r="F15" s="5" t="s">
        <v>7</v>
      </c>
      <c r="G15" s="5" t="s">
        <v>8</v>
      </c>
      <c r="H15" s="5" t="s">
        <v>9</v>
      </c>
      <c r="I15" s="5" t="s">
        <v>10</v>
      </c>
      <c r="J15" s="1" t="s">
        <v>11</v>
      </c>
      <c r="K15" s="5" t="s">
        <v>12</v>
      </c>
      <c r="L15" s="5" t="s">
        <v>13</v>
      </c>
      <c r="M15" s="5" t="s">
        <v>14</v>
      </c>
      <c r="N15" s="5" t="s">
        <v>15</v>
      </c>
    </row>
    <row r="16" spans="1:15" ht="14.25" customHeight="1" x14ac:dyDescent="0.35">
      <c r="A16" s="10"/>
      <c r="B16" s="51" t="s">
        <v>16</v>
      </c>
      <c r="C16" s="51"/>
      <c r="D16" s="51"/>
      <c r="E16" s="51"/>
      <c r="F16" s="51"/>
      <c r="G16" s="51"/>
      <c r="H16" s="51"/>
      <c r="I16" s="21"/>
      <c r="J16" s="22"/>
      <c r="K16" s="23"/>
      <c r="L16" s="23"/>
      <c r="M16" s="23"/>
      <c r="N16" s="24"/>
    </row>
    <row r="17" spans="1:14" ht="27" customHeight="1" x14ac:dyDescent="0.35">
      <c r="A17" s="10"/>
      <c r="B17" s="3">
        <v>1</v>
      </c>
      <c r="C17" s="44" t="s">
        <v>17</v>
      </c>
      <c r="D17" s="44"/>
      <c r="E17" s="4" t="s">
        <v>18</v>
      </c>
      <c r="F17" s="4" t="s">
        <v>19</v>
      </c>
      <c r="G17" s="4">
        <v>1</v>
      </c>
      <c r="H17" s="4">
        <v>12</v>
      </c>
      <c r="I17" s="25">
        <v>28939542</v>
      </c>
      <c r="J17" s="25">
        <v>34438055</v>
      </c>
      <c r="K17" s="26"/>
      <c r="L17" s="27">
        <v>0.19</v>
      </c>
      <c r="M17" s="25">
        <f>ROUND(K17*(1+L17),0)</f>
        <v>0</v>
      </c>
      <c r="N17" s="25">
        <f>+M17*H17*G17</f>
        <v>0</v>
      </c>
    </row>
    <row r="18" spans="1:14" ht="27" customHeight="1" x14ac:dyDescent="0.35">
      <c r="A18" s="10"/>
      <c r="B18" s="3">
        <v>2</v>
      </c>
      <c r="C18" s="44" t="s">
        <v>20</v>
      </c>
      <c r="D18" s="44"/>
      <c r="E18" s="4" t="s">
        <v>18</v>
      </c>
      <c r="F18" s="4" t="s">
        <v>19</v>
      </c>
      <c r="G18" s="4">
        <v>1</v>
      </c>
      <c r="H18" s="4">
        <v>12</v>
      </c>
      <c r="I18" s="25">
        <v>4425359</v>
      </c>
      <c r="J18" s="25">
        <v>5266177</v>
      </c>
      <c r="K18" s="26"/>
      <c r="L18" s="27">
        <v>0.19</v>
      </c>
      <c r="M18" s="25">
        <f t="shared" ref="M18:M22" si="0">ROUND(K18*(1+L18),0)</f>
        <v>0</v>
      </c>
      <c r="N18" s="25">
        <f t="shared" ref="N18:N22" si="1">+M18*H18*G18</f>
        <v>0</v>
      </c>
    </row>
    <row r="19" spans="1:14" ht="27" customHeight="1" x14ac:dyDescent="0.35">
      <c r="A19" s="10"/>
      <c r="B19" s="3">
        <v>3</v>
      </c>
      <c r="C19" s="44" t="s">
        <v>21</v>
      </c>
      <c r="D19" s="44"/>
      <c r="E19" s="4" t="s">
        <v>18</v>
      </c>
      <c r="F19" s="4" t="s">
        <v>19</v>
      </c>
      <c r="G19" s="4">
        <v>1</v>
      </c>
      <c r="H19" s="4">
        <v>12</v>
      </c>
      <c r="I19" s="25">
        <v>3630604</v>
      </c>
      <c r="J19" s="25">
        <v>4320419</v>
      </c>
      <c r="K19" s="26"/>
      <c r="L19" s="27">
        <v>0.19</v>
      </c>
      <c r="M19" s="25">
        <f t="shared" si="0"/>
        <v>0</v>
      </c>
      <c r="N19" s="25">
        <f t="shared" si="1"/>
        <v>0</v>
      </c>
    </row>
    <row r="20" spans="1:14" ht="27" customHeight="1" x14ac:dyDescent="0.35">
      <c r="A20" s="10"/>
      <c r="B20" s="48">
        <v>4</v>
      </c>
      <c r="C20" s="44" t="s">
        <v>22</v>
      </c>
      <c r="D20" s="28" t="s">
        <v>23</v>
      </c>
      <c r="E20" s="4" t="s">
        <v>18</v>
      </c>
      <c r="F20" s="4" t="s">
        <v>19</v>
      </c>
      <c r="G20" s="4">
        <v>1</v>
      </c>
      <c r="H20" s="4">
        <v>1</v>
      </c>
      <c r="I20" s="25">
        <v>65621763</v>
      </c>
      <c r="J20" s="25">
        <v>78089898</v>
      </c>
      <c r="K20" s="26"/>
      <c r="L20" s="27">
        <v>0.19</v>
      </c>
      <c r="M20" s="25">
        <f t="shared" si="0"/>
        <v>0</v>
      </c>
      <c r="N20" s="25">
        <f t="shared" si="1"/>
        <v>0</v>
      </c>
    </row>
    <row r="21" spans="1:14" ht="27" customHeight="1" x14ac:dyDescent="0.35">
      <c r="A21" s="10"/>
      <c r="B21" s="48"/>
      <c r="C21" s="48"/>
      <c r="D21" s="28" t="s">
        <v>24</v>
      </c>
      <c r="E21" s="4" t="s">
        <v>18</v>
      </c>
      <c r="F21" s="4" t="s">
        <v>19</v>
      </c>
      <c r="G21" s="4">
        <v>1</v>
      </c>
      <c r="H21" s="4">
        <v>1</v>
      </c>
      <c r="I21" s="25">
        <v>116666667</v>
      </c>
      <c r="J21" s="25">
        <v>138833334</v>
      </c>
      <c r="K21" s="26"/>
      <c r="L21" s="27">
        <v>0.19</v>
      </c>
      <c r="M21" s="25">
        <f t="shared" si="0"/>
        <v>0</v>
      </c>
      <c r="N21" s="25">
        <f t="shared" si="1"/>
        <v>0</v>
      </c>
    </row>
    <row r="22" spans="1:14" ht="27" customHeight="1" x14ac:dyDescent="0.35">
      <c r="A22" s="10"/>
      <c r="B22" s="48"/>
      <c r="C22" s="48"/>
      <c r="D22" s="28" t="s">
        <v>25</v>
      </c>
      <c r="E22" s="4" t="s">
        <v>18</v>
      </c>
      <c r="F22" s="4" t="s">
        <v>19</v>
      </c>
      <c r="G22" s="4">
        <v>10</v>
      </c>
      <c r="H22" s="4">
        <v>1</v>
      </c>
      <c r="I22" s="25">
        <v>1581763</v>
      </c>
      <c r="J22" s="25">
        <v>1882298</v>
      </c>
      <c r="K22" s="26"/>
      <c r="L22" s="27">
        <v>0.19</v>
      </c>
      <c r="M22" s="25">
        <f t="shared" si="0"/>
        <v>0</v>
      </c>
      <c r="N22" s="25">
        <f t="shared" si="1"/>
        <v>0</v>
      </c>
    </row>
    <row r="23" spans="1:14" ht="14.25" customHeight="1" x14ac:dyDescent="0.35">
      <c r="A23" s="10"/>
      <c r="B23" s="49" t="s">
        <v>26</v>
      </c>
      <c r="C23" s="49"/>
      <c r="D23" s="49"/>
      <c r="E23" s="49"/>
      <c r="F23" s="49"/>
      <c r="G23" s="49"/>
      <c r="H23" s="49"/>
      <c r="I23" s="29"/>
      <c r="J23" s="29"/>
      <c r="K23" s="30"/>
      <c r="L23" s="30"/>
      <c r="M23" s="30"/>
      <c r="N23" s="30"/>
    </row>
    <row r="24" spans="1:14" ht="27" customHeight="1" x14ac:dyDescent="0.35">
      <c r="A24" s="10"/>
      <c r="B24" s="3">
        <v>5</v>
      </c>
      <c r="C24" s="44" t="s">
        <v>27</v>
      </c>
      <c r="D24" s="44"/>
      <c r="E24" s="4" t="s">
        <v>18</v>
      </c>
      <c r="F24" s="4" t="s">
        <v>19</v>
      </c>
      <c r="G24" s="4">
        <v>1</v>
      </c>
      <c r="H24" s="4">
        <v>2</v>
      </c>
      <c r="I24" s="25">
        <v>25283481</v>
      </c>
      <c r="J24" s="25">
        <v>30087342</v>
      </c>
      <c r="K24" s="26"/>
      <c r="L24" s="27">
        <v>0.19</v>
      </c>
      <c r="M24" s="25">
        <f t="shared" ref="M24:M29" si="2">ROUND(K24*(1+L24),0)</f>
        <v>0</v>
      </c>
      <c r="N24" s="25">
        <f t="shared" ref="N24:N29" si="3">+M24*H24*G24</f>
        <v>0</v>
      </c>
    </row>
    <row r="25" spans="1:14" ht="27" customHeight="1" x14ac:dyDescent="0.35">
      <c r="A25" s="10"/>
      <c r="B25" s="48">
        <v>6</v>
      </c>
      <c r="C25" s="44" t="s">
        <v>28</v>
      </c>
      <c r="D25" s="4" t="s">
        <v>29</v>
      </c>
      <c r="E25" s="4" t="s">
        <v>18</v>
      </c>
      <c r="F25" s="4" t="s">
        <v>19</v>
      </c>
      <c r="G25" s="4">
        <v>2</v>
      </c>
      <c r="H25" s="4">
        <v>12</v>
      </c>
      <c r="I25" s="25">
        <v>7700314</v>
      </c>
      <c r="J25" s="25">
        <v>9163374</v>
      </c>
      <c r="K25" s="26"/>
      <c r="L25" s="27">
        <v>0.19</v>
      </c>
      <c r="M25" s="25">
        <f t="shared" si="2"/>
        <v>0</v>
      </c>
      <c r="N25" s="25">
        <f t="shared" si="3"/>
        <v>0</v>
      </c>
    </row>
    <row r="26" spans="1:14" ht="27" customHeight="1" x14ac:dyDescent="0.35">
      <c r="A26" s="10"/>
      <c r="B26" s="48"/>
      <c r="C26" s="48"/>
      <c r="D26" s="4" t="s">
        <v>30</v>
      </c>
      <c r="E26" s="4" t="s">
        <v>18</v>
      </c>
      <c r="F26" s="4" t="s">
        <v>19</v>
      </c>
      <c r="G26" s="4">
        <v>2</v>
      </c>
      <c r="H26" s="4">
        <v>12</v>
      </c>
      <c r="I26" s="25">
        <v>10585583</v>
      </c>
      <c r="J26" s="25">
        <v>12596844</v>
      </c>
      <c r="K26" s="26"/>
      <c r="L26" s="27">
        <v>0.19</v>
      </c>
      <c r="M26" s="25">
        <f t="shared" si="2"/>
        <v>0</v>
      </c>
      <c r="N26" s="25">
        <f t="shared" si="3"/>
        <v>0</v>
      </c>
    </row>
    <row r="27" spans="1:14" ht="27" customHeight="1" x14ac:dyDescent="0.35">
      <c r="A27" s="10"/>
      <c r="B27" s="48"/>
      <c r="C27" s="48"/>
      <c r="D27" s="4" t="s">
        <v>31</v>
      </c>
      <c r="E27" s="4" t="s">
        <v>18</v>
      </c>
      <c r="F27" s="4" t="s">
        <v>19</v>
      </c>
      <c r="G27" s="4">
        <v>1</v>
      </c>
      <c r="H27" s="4">
        <v>12</v>
      </c>
      <c r="I27" s="25">
        <v>3800137</v>
      </c>
      <c r="J27" s="25">
        <v>4522163</v>
      </c>
      <c r="K27" s="26"/>
      <c r="L27" s="27">
        <v>0.19</v>
      </c>
      <c r="M27" s="25">
        <f t="shared" si="2"/>
        <v>0</v>
      </c>
      <c r="N27" s="25">
        <f t="shared" si="3"/>
        <v>0</v>
      </c>
    </row>
    <row r="28" spans="1:14" ht="27" customHeight="1" x14ac:dyDescent="0.35">
      <c r="B28" s="48"/>
      <c r="C28" s="48"/>
      <c r="D28" s="4" t="s">
        <v>32</v>
      </c>
      <c r="E28" s="4" t="s">
        <v>18</v>
      </c>
      <c r="F28" s="4" t="s">
        <v>19</v>
      </c>
      <c r="G28" s="4">
        <v>1700</v>
      </c>
      <c r="H28" s="4">
        <v>12</v>
      </c>
      <c r="I28" s="25">
        <v>4106</v>
      </c>
      <c r="J28" s="25">
        <v>4886</v>
      </c>
      <c r="K28" s="26"/>
      <c r="L28" s="27">
        <v>0.19</v>
      </c>
      <c r="M28" s="25">
        <f t="shared" si="2"/>
        <v>0</v>
      </c>
      <c r="N28" s="25">
        <f t="shared" si="3"/>
        <v>0</v>
      </c>
    </row>
    <row r="29" spans="1:14" ht="69" customHeight="1" x14ac:dyDescent="0.35">
      <c r="B29" s="3">
        <v>7</v>
      </c>
      <c r="C29" s="28" t="s">
        <v>33</v>
      </c>
      <c r="D29" s="28" t="s">
        <v>34</v>
      </c>
      <c r="E29" s="4" t="s">
        <v>18</v>
      </c>
      <c r="F29" s="4" t="s">
        <v>19</v>
      </c>
      <c r="G29" s="4">
        <v>150</v>
      </c>
      <c r="H29" s="4">
        <v>12</v>
      </c>
      <c r="I29" s="25">
        <v>27238</v>
      </c>
      <c r="J29" s="25">
        <v>32413</v>
      </c>
      <c r="K29" s="26"/>
      <c r="L29" s="27">
        <v>0.19</v>
      </c>
      <c r="M29" s="25">
        <f t="shared" si="2"/>
        <v>0</v>
      </c>
      <c r="N29" s="25">
        <f t="shared" si="3"/>
        <v>0</v>
      </c>
    </row>
    <row r="30" spans="1:14" ht="17.899999999999999" customHeight="1" x14ac:dyDescent="0.35">
      <c r="B30" s="43" t="s">
        <v>35</v>
      </c>
      <c r="C30" s="43"/>
      <c r="D30" s="43"/>
      <c r="E30" s="43"/>
      <c r="F30" s="43"/>
      <c r="G30" s="43"/>
      <c r="H30" s="43"/>
      <c r="I30" s="31"/>
      <c r="J30" s="31"/>
      <c r="K30" s="32"/>
      <c r="L30" s="32"/>
      <c r="M30" s="32"/>
      <c r="N30" s="32"/>
    </row>
    <row r="31" spans="1:14" ht="27" customHeight="1" x14ac:dyDescent="0.35">
      <c r="B31" s="3">
        <v>8</v>
      </c>
      <c r="C31" s="44" t="s">
        <v>36</v>
      </c>
      <c r="D31" s="44"/>
      <c r="E31" s="4" t="s">
        <v>18</v>
      </c>
      <c r="F31" s="4" t="s">
        <v>19</v>
      </c>
      <c r="G31" s="4">
        <v>1</v>
      </c>
      <c r="H31" s="4">
        <v>12</v>
      </c>
      <c r="I31" s="25">
        <v>12331046</v>
      </c>
      <c r="J31" s="25">
        <v>14673945</v>
      </c>
      <c r="K31" s="26"/>
      <c r="L31" s="27">
        <v>0.19</v>
      </c>
      <c r="M31" s="25">
        <f>ROUND(K31*(1+L31),0)</f>
        <v>0</v>
      </c>
      <c r="N31" s="25">
        <f>+M31*H31*G31</f>
        <v>0</v>
      </c>
    </row>
    <row r="32" spans="1:14" ht="27" customHeight="1" x14ac:dyDescent="0.35">
      <c r="B32" s="33">
        <v>9</v>
      </c>
      <c r="C32" s="45" t="s">
        <v>37</v>
      </c>
      <c r="D32" s="45"/>
      <c r="E32" s="2" t="s">
        <v>18</v>
      </c>
      <c r="F32" s="2" t="s">
        <v>19</v>
      </c>
      <c r="G32" s="2">
        <v>1</v>
      </c>
      <c r="H32" s="2">
        <v>12</v>
      </c>
      <c r="I32" s="34">
        <v>10641916</v>
      </c>
      <c r="J32" s="34">
        <v>12663880</v>
      </c>
      <c r="K32" s="26"/>
      <c r="L32" s="27">
        <v>0.19</v>
      </c>
      <c r="M32" s="25">
        <f>ROUND(K32*(1+L32),0)</f>
        <v>0</v>
      </c>
      <c r="N32" s="25">
        <f>+M32*H32*G32</f>
        <v>0</v>
      </c>
    </row>
    <row r="33" spans="2:15" ht="39" customHeight="1" x14ac:dyDescent="0.35">
      <c r="B33" s="35"/>
      <c r="C33" s="36"/>
      <c r="D33" s="36"/>
      <c r="E33" s="36"/>
      <c r="F33" s="36"/>
      <c r="G33" s="36"/>
      <c r="H33" s="36"/>
      <c r="I33" s="37"/>
      <c r="J33" s="37"/>
      <c r="K33" s="46" t="s">
        <v>38</v>
      </c>
      <c r="L33" s="46"/>
      <c r="M33" s="46"/>
      <c r="N33" s="38">
        <f>SUM(N17:N32)</f>
        <v>0</v>
      </c>
    </row>
    <row r="34" spans="2:15" x14ac:dyDescent="0.35">
      <c r="B34" s="35"/>
      <c r="C34" s="36"/>
      <c r="D34" s="36"/>
      <c r="E34" s="36"/>
      <c r="F34" s="36"/>
      <c r="G34" s="36"/>
      <c r="H34" s="36"/>
      <c r="I34" s="39"/>
      <c r="J34" s="37"/>
      <c r="K34" s="39"/>
      <c r="L34" s="36"/>
      <c r="M34" s="36"/>
      <c r="N34" s="36"/>
      <c r="O34" s="36"/>
    </row>
    <row r="35" spans="2:15" x14ac:dyDescent="0.35">
      <c r="B35" s="40" t="s">
        <v>39</v>
      </c>
      <c r="C35" s="41"/>
      <c r="D35" s="41"/>
      <c r="E35" s="41"/>
      <c r="F35" s="41"/>
    </row>
    <row r="36" spans="2:15" x14ac:dyDescent="0.35">
      <c r="B36" s="41" t="s">
        <v>40</v>
      </c>
      <c r="C36" s="41"/>
      <c r="D36" s="41"/>
      <c r="E36" s="41"/>
      <c r="F36" s="41"/>
    </row>
    <row r="37" spans="2:15" x14ac:dyDescent="0.35">
      <c r="B37" s="41" t="s">
        <v>41</v>
      </c>
      <c r="C37" s="41"/>
      <c r="G37" s="47"/>
      <c r="H37" s="47"/>
      <c r="I37" s="47"/>
      <c r="J37" s="47"/>
      <c r="K37" s="47"/>
      <c r="L37" s="47"/>
    </row>
    <row r="38" spans="2:15" x14ac:dyDescent="0.35">
      <c r="B38" s="41" t="s">
        <v>42</v>
      </c>
    </row>
    <row r="39" spans="2:15" x14ac:dyDescent="0.35">
      <c r="B39" s="41" t="s">
        <v>43</v>
      </c>
    </row>
    <row r="40" spans="2:15" x14ac:dyDescent="0.35">
      <c r="B40" s="41" t="s">
        <v>44</v>
      </c>
    </row>
    <row r="41" spans="2:15" x14ac:dyDescent="0.35">
      <c r="B41" s="41" t="s">
        <v>45</v>
      </c>
    </row>
    <row r="42" spans="2:15" x14ac:dyDescent="0.35">
      <c r="B42" s="42" t="s">
        <v>46</v>
      </c>
    </row>
  </sheetData>
  <mergeCells count="21">
    <mergeCell ref="B2:N5"/>
    <mergeCell ref="B8:B9"/>
    <mergeCell ref="C8:N9"/>
    <mergeCell ref="B11:B12"/>
    <mergeCell ref="C11:N12"/>
    <mergeCell ref="C15:D15"/>
    <mergeCell ref="B16:H16"/>
    <mergeCell ref="C17:D17"/>
    <mergeCell ref="C18:D18"/>
    <mergeCell ref="C19:D19"/>
    <mergeCell ref="B20:B22"/>
    <mergeCell ref="C20:C22"/>
    <mergeCell ref="B23:H23"/>
    <mergeCell ref="C24:D24"/>
    <mergeCell ref="B25:B28"/>
    <mergeCell ref="C25:C28"/>
    <mergeCell ref="B30:H30"/>
    <mergeCell ref="C31:D31"/>
    <mergeCell ref="C32:D32"/>
    <mergeCell ref="K33:M33"/>
    <mergeCell ref="G37:L37"/>
  </mergeCells>
  <pageMargins left="0.7" right="0.7" top="0.75" bottom="0.75" header="0.511811023622047" footer="0.3"/>
  <pageSetup orientation="portrait" horizontalDpi="300" verticalDpi="300"/>
  <headerFooter>
    <oddFooter>&amp;L&amp;"Aptos,Regular"&amp;10 _x005F_x000d_# Informacion publica</oddFooter>
  </headerFooter>
  <drawing r:id="rId1"/>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William Alexander Pena Ocampo</dc:creator>
  <dc:description/>
  <cp:lastModifiedBy>LUIS</cp:lastModifiedBy>
  <cp:revision>0</cp:revision>
  <dcterms:created xsi:type="dcterms:W3CDTF">2026-01-22T14:45:35Z</dcterms:created>
  <dcterms:modified xsi:type="dcterms:W3CDTF">2026-10-06T14:14:53Z</dcterms:modified>
  <dc:language>en-US</dc:language>
</cp:coreProperties>
</file>